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132" yWindow="480" windowWidth="22716" windowHeight="9204"/>
  </bookViews>
  <sheets>
    <sheet name="Документ (4)" sheetId="5" r:id="rId1"/>
  </sheets>
  <definedNames>
    <definedName name="_xlnm.Print_Titles" localSheetId="0">'Документ (4)'!$4:$5</definedName>
  </definedNames>
  <calcPr calcId="125725"/>
</workbook>
</file>

<file path=xl/calcChain.xml><?xml version="1.0" encoding="utf-8"?>
<calcChain xmlns="http://schemas.openxmlformats.org/spreadsheetml/2006/main">
  <c r="R7" i="5"/>
  <c r="R9"/>
  <c r="R10"/>
  <c r="R11"/>
  <c r="R12"/>
  <c r="R13"/>
  <c r="R14"/>
  <c r="R15"/>
  <c r="R16"/>
  <c r="R17"/>
  <c r="R18"/>
  <c r="R20"/>
  <c r="R21"/>
  <c r="R22"/>
  <c r="R23"/>
  <c r="R24"/>
  <c r="R25"/>
  <c r="R26"/>
  <c r="R27"/>
  <c r="Q19"/>
  <c r="S19"/>
  <c r="R19" s="1"/>
  <c r="P19"/>
  <c r="Q8"/>
  <c r="S8"/>
  <c r="P8"/>
  <c r="R8" s="1"/>
  <c r="Q6"/>
  <c r="S6"/>
  <c r="R6" s="1"/>
  <c r="P6"/>
</calcChain>
</file>

<file path=xl/sharedStrings.xml><?xml version="1.0" encoding="utf-8"?>
<sst xmlns="http://schemas.openxmlformats.org/spreadsheetml/2006/main" count="91" uniqueCount="52">
  <si>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</si>
  <si>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</si>
  <si>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</si>
  <si>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</si>
  <si>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</si>
  <si>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</si>
  <si>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План на год</t>
  </si>
  <si>
    <t>Уточненный план на год</t>
  </si>
  <si>
    <t>Исполнение с начала года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</si>
  <si>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</si>
  <si>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</si>
  <si>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</si>
  <si>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</si>
  <si>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</si>
  <si>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 xml:space="preserve">            Налог на доходы физических лиц</t>
  </si>
  <si>
    <t>00010500000000000000</t>
  </si>
  <si>
    <t xml:space="preserve">        НАЛОГИ НА СОВОКУПНЫЙ ДОХОД</t>
  </si>
  <si>
    <t>00010501000000000000</t>
  </si>
  <si>
    <t xml:space="preserve">            Налог, взимаемый в связи с применением упрощенной системы налогообложения</t>
  </si>
  <si>
    <t>00010600000000000000</t>
  </si>
  <si>
    <t xml:space="preserve">        НАЛОГИ НА ИМУЩЕСТВО</t>
  </si>
  <si>
    <t>00010601000000000000</t>
  </si>
  <si>
    <t xml:space="preserve">            Налог на имущество физических лиц</t>
  </si>
  <si>
    <t>00010606030000000000</t>
  </si>
  <si>
    <t xml:space="preserve">              Земельный налог с организаций</t>
  </si>
  <si>
    <t>00010606040000000000</t>
  </si>
  <si>
    <t xml:space="preserve">              Земельный налог с физических лиц</t>
  </si>
  <si>
    <t>00011400000000000000</t>
  </si>
  <si>
    <t xml:space="preserve">        ДОХОДЫ ОТ ПРОДАЖИ МАТЕРИАЛЬНЫХ И НЕМАТЕРИАЛЬНЫХ АКТИВОВ</t>
  </si>
  <si>
    <t>00011402000000000000</t>
  </si>
  <si>
    <t xml:space="preserve">          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</si>
  <si>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00011600000000000000</t>
  </si>
  <si>
    <t xml:space="preserve">        ШТРАФЫ, САНКЦИИ, ВОЗМЕЩЕНИЕ УЩЕРБА</t>
  </si>
  <si>
    <t>00011607090000000000</t>
  </si>
  <si>
    <t xml:space="preserve">            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</si>
  <si>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00011700000000000000</t>
  </si>
  <si>
    <t xml:space="preserve">        ПРОЧИЕ НЕНАЛОГОВЫЕ ДОХОДЫ</t>
  </si>
  <si>
    <t>00011714000000000000</t>
  </si>
  <si>
    <t xml:space="preserve">            Средства самообложения граждан</t>
  </si>
  <si>
    <t>00020000000000000000</t>
  </si>
  <si>
    <t xml:space="preserve">      БЕЗВОЗМЕЗДНЫЕ ПОСТУПЛЕНИЯ</t>
  </si>
  <si>
    <t>ИТОГО ДОХОДОВ</t>
  </si>
  <si>
    <t>00010503000000000000</t>
  </si>
  <si>
    <t xml:space="preserve">            Единый сельскохозяйственный налог</t>
  </si>
  <si>
    <t>00010800000000000000</t>
  </si>
  <si>
    <t xml:space="preserve">        ГОСУДАРСТВЕННАЯ ПОШЛИНА</t>
  </si>
  <si>
    <t>Уточнение (+,-)</t>
  </si>
  <si>
    <t>Всего доходов</t>
  </si>
  <si>
    <t>Налоговые доходы</t>
  </si>
  <si>
    <t>Неналоговые доходы</t>
  </si>
  <si>
    <t>Поступления доходов бюджета МО СП "Деревня Емельяновка" по кодам классификации доходов бюджетов бюджетной системы Российской Федерации на 2020 год</t>
  </si>
  <si>
    <t>Приложение №1 к решению сельской Думы от 29 декабря 2020 года №  31</t>
  </si>
</sst>
</file>

<file path=xl/styles.xml><?xml version="1.0" encoding="utf-8"?>
<styleSheet xmlns="http://schemas.openxmlformats.org/spreadsheetml/2006/main">
  <fonts count="10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54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5" fillId="5" borderId="2" xfId="12" applyNumberFormat="1" applyFont="1" applyFill="1" applyProtection="1">
      <alignment horizontal="center" vertical="center" wrapText="1"/>
    </xf>
    <xf numFmtId="1" fontId="7" fillId="5" borderId="2" xfId="14" applyNumberFormat="1" applyFont="1" applyFill="1" applyProtection="1">
      <alignment horizontal="center" vertical="top" shrinkToFit="1"/>
    </xf>
    <xf numFmtId="0" fontId="7" fillId="5" borderId="2" xfId="15" applyNumberFormat="1" applyFont="1" applyFill="1" applyProtection="1">
      <alignment horizontal="left" vertical="top" wrapText="1"/>
    </xf>
    <xf numFmtId="0" fontId="7" fillId="5" borderId="2" xfId="16" applyNumberFormat="1" applyFont="1" applyFill="1" applyProtection="1">
      <alignment horizontal="center" vertical="top" wrapText="1"/>
    </xf>
    <xf numFmtId="4" fontId="7" fillId="5" borderId="2" xfId="17" applyNumberFormat="1" applyFont="1" applyFill="1" applyProtection="1">
      <alignment horizontal="right" vertical="top" shrinkToFit="1"/>
    </xf>
    <xf numFmtId="0" fontId="8" fillId="5" borderId="0" xfId="0" applyFont="1" applyFill="1" applyProtection="1">
      <protection locked="0"/>
    </xf>
    <xf numFmtId="1" fontId="5" fillId="5" borderId="2" xfId="14" applyNumberFormat="1" applyFont="1" applyFill="1" applyProtection="1">
      <alignment horizontal="center" vertical="top" shrinkToFit="1"/>
    </xf>
    <xf numFmtId="0" fontId="5" fillId="5" borderId="2" xfId="15" applyNumberFormat="1" applyFont="1" applyFill="1" applyProtection="1">
      <alignment horizontal="left" vertical="top" wrapText="1"/>
    </xf>
    <xf numFmtId="0" fontId="5" fillId="5" borderId="2" xfId="16" applyNumberFormat="1" applyFont="1" applyFill="1" applyProtection="1">
      <alignment horizontal="center" vertical="top" wrapText="1"/>
    </xf>
    <xf numFmtId="4" fontId="5" fillId="5" borderId="2" xfId="17" applyNumberFormat="1" applyFont="1" applyFill="1" applyProtection="1">
      <alignment horizontal="right" vertical="top" shrinkToFit="1"/>
    </xf>
    <xf numFmtId="1" fontId="7" fillId="5" borderId="4" xfId="20" applyNumberFormat="1" applyFont="1" applyFill="1" applyProtection="1">
      <alignment horizontal="left" vertical="top" shrinkToFit="1"/>
    </xf>
    <xf numFmtId="4" fontId="7" fillId="5" borderId="2" xfId="21" applyNumberFormat="1" applyFont="1" applyFill="1" applyProtection="1">
      <alignment horizontal="right" vertical="top" shrinkToFit="1"/>
    </xf>
    <xf numFmtId="0" fontId="5" fillId="5" borderId="2" xfId="12" applyNumberFormat="1" applyFont="1" applyFill="1" applyProtection="1">
      <alignment horizontal="center" vertical="center" wrapText="1"/>
    </xf>
    <xf numFmtId="0" fontId="5" fillId="5" borderId="2" xfId="12" applyFont="1" applyFill="1">
      <alignment horizontal="center" vertical="center" wrapText="1"/>
    </xf>
    <xf numFmtId="0" fontId="5" fillId="5" borderId="2" xfId="6" applyFont="1" applyFill="1">
      <alignment horizontal="center" vertical="center" wrapText="1"/>
    </xf>
    <xf numFmtId="0" fontId="5" fillId="5" borderId="2" xfId="8" applyFont="1" applyFill="1">
      <alignment horizontal="center" vertical="center" wrapText="1"/>
    </xf>
    <xf numFmtId="0" fontId="5" fillId="5" borderId="2" xfId="9" applyFont="1" applyFill="1">
      <alignment horizontal="center" vertical="center" wrapText="1"/>
    </xf>
    <xf numFmtId="0" fontId="5" fillId="5" borderId="2" xfId="10" applyFont="1" applyFill="1">
      <alignment horizontal="center" vertical="center" wrapText="1"/>
    </xf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0" fontId="7" fillId="5" borderId="2" xfId="7" applyFont="1" applyFill="1" applyAlignment="1">
      <alignment horizontal="left" vertical="center" wrapText="1"/>
    </xf>
    <xf numFmtId="0" fontId="5" fillId="5" borderId="1" xfId="1" applyFont="1" applyFill="1" applyAlignment="1">
      <alignment horizontal="left" vertical="center" wrapText="1"/>
    </xf>
    <xf numFmtId="0" fontId="9" fillId="5" borderId="1" xfId="3" applyNumberFormat="1" applyFont="1" applyFill="1" applyAlignment="1" applyProtection="1">
      <alignment horizontal="center" vertical="center" wrapText="1"/>
    </xf>
    <xf numFmtId="0" fontId="9" fillId="5" borderId="1" xfId="3" applyFont="1" applyFill="1" applyAlignment="1">
      <alignment horizontal="center" vertical="center" wrapText="1"/>
    </xf>
    <xf numFmtId="0" fontId="5" fillId="5" borderId="2" xfId="11" applyNumberFormat="1" applyFont="1" applyFill="1" applyProtection="1">
      <alignment horizontal="center" vertical="center" wrapText="1"/>
    </xf>
    <xf numFmtId="0" fontId="5" fillId="5" borderId="2" xfId="11" applyFont="1" applyFill="1">
      <alignment horizontal="center" vertical="center" wrapText="1"/>
    </xf>
    <xf numFmtId="0" fontId="5" fillId="5" borderId="2" xfId="12" applyNumberFormat="1" applyFont="1" applyFill="1" applyProtection="1">
      <alignment horizontal="center" vertical="center" wrapText="1"/>
    </xf>
    <xf numFmtId="0" fontId="5" fillId="5" borderId="2" xfId="12" applyFont="1" applyFill="1">
      <alignment horizontal="center" vertical="center" wrapText="1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5" fillId="5" borderId="5" xfId="12" applyNumberFormat="1" applyFont="1" applyFill="1" applyBorder="1" applyAlignment="1" applyProtection="1">
      <alignment horizontal="center" vertical="center" wrapText="1"/>
    </xf>
    <xf numFmtId="0" fontId="5" fillId="5" borderId="6" xfId="12" applyNumberFormat="1" applyFont="1" applyFill="1" applyBorder="1" applyAlignment="1" applyProtection="1">
      <alignment horizontal="center" vertical="center" wrapText="1"/>
    </xf>
    <xf numFmtId="0" fontId="5" fillId="5" borderId="1" xfId="1" applyNumberFormat="1" applyFont="1" applyFill="1" applyProtection="1">
      <alignment horizontal="left" wrapText="1"/>
    </xf>
    <xf numFmtId="0" fontId="5" fillId="5" borderId="1" xfId="1" applyFont="1" applyFill="1">
      <alignment horizontal="left" wrapText="1"/>
    </xf>
    <xf numFmtId="1" fontId="7" fillId="5" borderId="2" xfId="19" applyNumberFormat="1" applyFont="1" applyFill="1" applyProtection="1">
      <alignment horizontal="left" vertical="top" shrinkToFit="1"/>
    </xf>
    <xf numFmtId="1" fontId="7" fillId="5" borderId="2" xfId="19" applyFont="1" applyFill="1">
      <alignment horizontal="left" vertical="top" shrinkToFit="1"/>
    </xf>
    <xf numFmtId="0" fontId="5" fillId="5" borderId="2" xfId="6" applyNumberFormat="1" applyFont="1" applyFill="1" applyProtection="1">
      <alignment horizontal="center" vertical="center" wrapText="1"/>
    </xf>
    <xf numFmtId="0" fontId="5" fillId="5" borderId="2" xfId="6" applyFont="1" applyFill="1">
      <alignment horizontal="center" vertical="center" wrapText="1"/>
    </xf>
    <xf numFmtId="0" fontId="5" fillId="5" borderId="2" xfId="7" applyNumberFormat="1" applyFont="1" applyFill="1" applyProtection="1">
      <alignment horizontal="center" vertical="center" wrapText="1"/>
    </xf>
    <xf numFmtId="0" fontId="5" fillId="5" borderId="2" xfId="7" applyFont="1" applyFill="1">
      <alignment horizontal="center" vertical="center" wrapText="1"/>
    </xf>
    <xf numFmtId="0" fontId="5" fillId="5" borderId="2" xfId="8" applyNumberFormat="1" applyFont="1" applyFill="1" applyProtection="1">
      <alignment horizontal="center" vertical="center" wrapText="1"/>
    </xf>
    <xf numFmtId="0" fontId="5" fillId="5" borderId="2" xfId="8" applyFont="1" applyFill="1">
      <alignment horizontal="center" vertical="center" wrapText="1"/>
    </xf>
    <xf numFmtId="0" fontId="5" fillId="5" borderId="2" xfId="9" applyNumberFormat="1" applyFont="1" applyFill="1" applyProtection="1">
      <alignment horizontal="center" vertical="center" wrapText="1"/>
    </xf>
    <xf numFmtId="0" fontId="5" fillId="5" borderId="2" xfId="9" applyFont="1" applyFill="1">
      <alignment horizontal="center" vertical="center" wrapText="1"/>
    </xf>
    <xf numFmtId="0" fontId="5" fillId="5" borderId="2" xfId="10" applyNumberFormat="1" applyFont="1" applyFill="1" applyProtection="1">
      <alignment horizontal="center" vertical="center" wrapText="1"/>
    </xf>
    <xf numFmtId="0" fontId="5" fillId="5" borderId="2" xfId="10" applyFont="1" applyFill="1">
      <alignment horizontal="center" vertical="center" wrapText="1"/>
    </xf>
    <xf numFmtId="4" fontId="7" fillId="5" borderId="2" xfId="12" applyNumberFormat="1" applyFont="1" applyFill="1" applyAlignment="1">
      <alignment horizontal="right" vertical="center" wrapText="1"/>
    </xf>
    <xf numFmtId="4" fontId="5" fillId="5" borderId="2" xfId="12" applyNumberFormat="1" applyFont="1" applyFill="1" applyAlignment="1">
      <alignment horizontal="right" vertical="center" wrapText="1"/>
    </xf>
    <xf numFmtId="4" fontId="7" fillId="5" borderId="2" xfId="17" applyNumberFormat="1" applyFont="1" applyFill="1" applyAlignment="1" applyProtection="1">
      <alignment horizontal="right" vertical="top" shrinkToFit="1"/>
    </xf>
    <xf numFmtId="4" fontId="5" fillId="5" borderId="2" xfId="17" applyNumberFormat="1" applyFont="1" applyFill="1" applyAlignment="1" applyProtection="1">
      <alignment horizontal="right" vertical="top" shrinkToFit="1"/>
    </xf>
    <xf numFmtId="4" fontId="7" fillId="5" borderId="2" xfId="21" applyNumberFormat="1" applyFont="1" applyFill="1" applyAlignment="1" applyProtection="1">
      <alignment horizontal="right" vertical="top" shrinkToFi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29"/>
  <sheetViews>
    <sheetView showGridLines="0" showZeros="0" tabSelected="1" topLeftCell="B1" zoomScaleNormal="100" zoomScaleSheetLayoutView="100" workbookViewId="0">
      <selection activeCell="S9" sqref="S9"/>
    </sheetView>
  </sheetViews>
  <sheetFormatPr defaultRowHeight="13.8" outlineLevelRow="4"/>
  <cols>
    <col min="1" max="1" width="8.88671875" style="2" hidden="1"/>
    <col min="2" max="2" width="46.44140625" style="2" customWidth="1"/>
    <col min="3" max="3" width="21.109375" style="2" customWidth="1"/>
    <col min="4" max="15" width="8.88671875" style="2" hidden="1"/>
    <col min="16" max="16" width="15.33203125" style="2" customWidth="1"/>
    <col min="17" max="17" width="8.88671875" style="2" hidden="1"/>
    <col min="18" max="18" width="14.44140625" style="2" customWidth="1"/>
    <col min="19" max="19" width="15.33203125" style="2" customWidth="1"/>
    <col min="20" max="27" width="8.88671875" style="2" hidden="1"/>
    <col min="28" max="16384" width="8.88671875" style="2"/>
  </cols>
  <sheetData>
    <row r="1" spans="1:27" ht="89.4" customHeight="1">
      <c r="A1" s="21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4" t="s">
        <v>51</v>
      </c>
      <c r="T1" s="22"/>
      <c r="U1" s="22"/>
      <c r="V1" s="22"/>
      <c r="W1" s="22"/>
      <c r="X1" s="22"/>
      <c r="Y1" s="22"/>
      <c r="Z1" s="22"/>
      <c r="AA1" s="22"/>
    </row>
    <row r="2" spans="1:27" ht="49.8" customHeight="1">
      <c r="A2" s="25" t="s">
        <v>50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</row>
    <row r="3" spans="1:27" ht="22.2" customHeight="1">
      <c r="A3" s="31" t="s">
        <v>0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</row>
    <row r="4" spans="1:27" ht="30" customHeight="1">
      <c r="A4" s="39" t="s">
        <v>1</v>
      </c>
      <c r="B4" s="41" t="s">
        <v>2</v>
      </c>
      <c r="C4" s="43" t="s">
        <v>3</v>
      </c>
      <c r="D4" s="45" t="s">
        <v>1</v>
      </c>
      <c r="E4" s="47" t="s">
        <v>1</v>
      </c>
      <c r="F4" s="27" t="s">
        <v>4</v>
      </c>
      <c r="G4" s="28"/>
      <c r="H4" s="28"/>
      <c r="I4" s="27" t="s">
        <v>5</v>
      </c>
      <c r="J4" s="28"/>
      <c r="K4" s="28"/>
      <c r="L4" s="29" t="s">
        <v>1</v>
      </c>
      <c r="M4" s="29" t="s">
        <v>1</v>
      </c>
      <c r="N4" s="29" t="s">
        <v>1</v>
      </c>
      <c r="O4" s="29" t="s">
        <v>1</v>
      </c>
      <c r="P4" s="29" t="s">
        <v>6</v>
      </c>
      <c r="Q4" s="29" t="s">
        <v>1</v>
      </c>
      <c r="R4" s="33" t="s">
        <v>46</v>
      </c>
      <c r="S4" s="29" t="s">
        <v>7</v>
      </c>
      <c r="T4" s="29" t="s">
        <v>1</v>
      </c>
      <c r="U4" s="29" t="s">
        <v>1</v>
      </c>
      <c r="V4" s="29" t="s">
        <v>1</v>
      </c>
      <c r="W4" s="29" t="s">
        <v>1</v>
      </c>
      <c r="X4" s="29" t="s">
        <v>1</v>
      </c>
      <c r="Y4" s="29" t="s">
        <v>1</v>
      </c>
      <c r="Z4" s="27" t="s">
        <v>8</v>
      </c>
      <c r="AA4" s="28"/>
    </row>
    <row r="5" spans="1:27" ht="6.6" customHeight="1">
      <c r="A5" s="40"/>
      <c r="B5" s="42"/>
      <c r="C5" s="44"/>
      <c r="D5" s="46"/>
      <c r="E5" s="48"/>
      <c r="F5" s="3" t="s">
        <v>1</v>
      </c>
      <c r="G5" s="3" t="s">
        <v>1</v>
      </c>
      <c r="H5" s="3" t="s">
        <v>1</v>
      </c>
      <c r="I5" s="3" t="s">
        <v>1</v>
      </c>
      <c r="J5" s="3" t="s">
        <v>1</v>
      </c>
      <c r="K5" s="3" t="s">
        <v>1</v>
      </c>
      <c r="L5" s="30"/>
      <c r="M5" s="30"/>
      <c r="N5" s="30"/>
      <c r="O5" s="30"/>
      <c r="P5" s="30"/>
      <c r="Q5" s="30"/>
      <c r="R5" s="34"/>
      <c r="S5" s="30"/>
      <c r="T5" s="30"/>
      <c r="U5" s="30"/>
      <c r="V5" s="30"/>
      <c r="W5" s="30"/>
      <c r="X5" s="30"/>
      <c r="Y5" s="30"/>
      <c r="Z5" s="3" t="s">
        <v>1</v>
      </c>
      <c r="AA5" s="3" t="s">
        <v>1</v>
      </c>
    </row>
    <row r="6" spans="1:27" ht="20.399999999999999" customHeight="1">
      <c r="A6" s="17"/>
      <c r="B6" s="23" t="s">
        <v>47</v>
      </c>
      <c r="C6" s="18"/>
      <c r="D6" s="19"/>
      <c r="E6" s="20"/>
      <c r="F6" s="15"/>
      <c r="G6" s="15"/>
      <c r="H6" s="15"/>
      <c r="I6" s="15"/>
      <c r="J6" s="15"/>
      <c r="K6" s="15"/>
      <c r="L6" s="16"/>
      <c r="M6" s="16"/>
      <c r="N6" s="16"/>
      <c r="O6" s="16"/>
      <c r="P6" s="49">
        <f>P7+P26</f>
        <v>3405919</v>
      </c>
      <c r="Q6" s="50">
        <f t="shared" ref="Q6:S6" si="0">Q7+Q26</f>
        <v>2152193.2800000003</v>
      </c>
      <c r="R6" s="49">
        <f>S6-P6</f>
        <v>2152193.2799999993</v>
      </c>
      <c r="S6" s="49">
        <f t="shared" si="0"/>
        <v>5558112.2799999993</v>
      </c>
      <c r="T6" s="16"/>
      <c r="U6" s="16"/>
      <c r="V6" s="16"/>
      <c r="W6" s="16"/>
      <c r="X6" s="16"/>
      <c r="Y6" s="16"/>
      <c r="Z6" s="15"/>
      <c r="AA6" s="15"/>
    </row>
    <row r="7" spans="1:27" s="8" customFormat="1" ht="21.6" customHeight="1">
      <c r="A7" s="4" t="s">
        <v>9</v>
      </c>
      <c r="B7" s="5" t="s">
        <v>10</v>
      </c>
      <c r="C7" s="4" t="s">
        <v>9</v>
      </c>
      <c r="D7" s="4"/>
      <c r="E7" s="4"/>
      <c r="F7" s="6"/>
      <c r="G7" s="4"/>
      <c r="H7" s="4"/>
      <c r="I7" s="4"/>
      <c r="J7" s="4"/>
      <c r="K7" s="4"/>
      <c r="L7" s="4"/>
      <c r="M7" s="4"/>
      <c r="N7" s="4"/>
      <c r="O7" s="7">
        <v>0</v>
      </c>
      <c r="P7" s="51">
        <v>701704</v>
      </c>
      <c r="Q7" s="51">
        <v>421145.44</v>
      </c>
      <c r="R7" s="49">
        <f t="shared" ref="R7:R27" si="1">S7-P7</f>
        <v>421145.43999999994</v>
      </c>
      <c r="S7" s="51">
        <v>1122849.44</v>
      </c>
      <c r="T7" s="7">
        <v>1122849.44</v>
      </c>
      <c r="U7" s="7">
        <v>1122849.44</v>
      </c>
      <c r="V7" s="7">
        <v>0</v>
      </c>
      <c r="W7" s="7">
        <v>0</v>
      </c>
      <c r="X7" s="7">
        <v>0</v>
      </c>
      <c r="Y7" s="7">
        <v>0</v>
      </c>
      <c r="Z7" s="7">
        <v>0</v>
      </c>
      <c r="AA7" s="7">
        <v>1163237.04</v>
      </c>
    </row>
    <row r="8" spans="1:27" s="8" customFormat="1" ht="22.8" customHeight="1">
      <c r="A8" s="4"/>
      <c r="B8" s="5" t="s">
        <v>48</v>
      </c>
      <c r="C8" s="4"/>
      <c r="D8" s="4"/>
      <c r="E8" s="4"/>
      <c r="F8" s="6"/>
      <c r="G8" s="4"/>
      <c r="H8" s="4"/>
      <c r="I8" s="4"/>
      <c r="J8" s="4"/>
      <c r="K8" s="4"/>
      <c r="L8" s="4"/>
      <c r="M8" s="4"/>
      <c r="N8" s="4"/>
      <c r="O8" s="7"/>
      <c r="P8" s="51">
        <f>P9+P11+P14+P18</f>
        <v>586204</v>
      </c>
      <c r="Q8" s="51">
        <f t="shared" ref="Q8:S8" si="2">Q9+Q11+Q14+Q18</f>
        <v>473960.43999999994</v>
      </c>
      <c r="R8" s="49">
        <f t="shared" si="1"/>
        <v>473960.43999999994</v>
      </c>
      <c r="S8" s="51">
        <f t="shared" si="2"/>
        <v>1060164.44</v>
      </c>
      <c r="T8" s="7"/>
      <c r="U8" s="7"/>
      <c r="V8" s="7"/>
      <c r="W8" s="7"/>
      <c r="X8" s="7"/>
      <c r="Y8" s="7"/>
      <c r="Z8" s="7"/>
      <c r="AA8" s="7"/>
    </row>
    <row r="9" spans="1:27" s="8" customFormat="1" ht="18.600000000000001" customHeight="1" outlineLevel="1">
      <c r="A9" s="4" t="s">
        <v>11</v>
      </c>
      <c r="B9" s="5" t="s">
        <v>12</v>
      </c>
      <c r="C9" s="4" t="s">
        <v>11</v>
      </c>
      <c r="D9" s="4"/>
      <c r="E9" s="4"/>
      <c r="F9" s="6"/>
      <c r="G9" s="4"/>
      <c r="H9" s="4"/>
      <c r="I9" s="4"/>
      <c r="J9" s="4"/>
      <c r="K9" s="4"/>
      <c r="L9" s="4"/>
      <c r="M9" s="4"/>
      <c r="N9" s="4"/>
      <c r="O9" s="7">
        <v>0</v>
      </c>
      <c r="P9" s="51">
        <v>4929</v>
      </c>
      <c r="Q9" s="51">
        <v>5402.47</v>
      </c>
      <c r="R9" s="49">
        <f t="shared" si="1"/>
        <v>5402.4699999999993</v>
      </c>
      <c r="S9" s="51">
        <v>10331.469999999999</v>
      </c>
      <c r="T9" s="7">
        <v>10331.469999999999</v>
      </c>
      <c r="U9" s="7">
        <v>10331.469999999999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12306.41</v>
      </c>
    </row>
    <row r="10" spans="1:27" ht="18.600000000000001" customHeight="1" outlineLevel="3">
      <c r="A10" s="9" t="s">
        <v>13</v>
      </c>
      <c r="B10" s="10" t="s">
        <v>14</v>
      </c>
      <c r="C10" s="9" t="s">
        <v>13</v>
      </c>
      <c r="D10" s="9"/>
      <c r="E10" s="9"/>
      <c r="F10" s="11"/>
      <c r="G10" s="9"/>
      <c r="H10" s="9"/>
      <c r="I10" s="9"/>
      <c r="J10" s="9"/>
      <c r="K10" s="9"/>
      <c r="L10" s="9"/>
      <c r="M10" s="9"/>
      <c r="N10" s="9"/>
      <c r="O10" s="12">
        <v>0</v>
      </c>
      <c r="P10" s="52">
        <v>4929</v>
      </c>
      <c r="Q10" s="52">
        <v>5402.47</v>
      </c>
      <c r="R10" s="50">
        <f t="shared" si="1"/>
        <v>5402.4699999999993</v>
      </c>
      <c r="S10" s="52">
        <v>10331.469999999999</v>
      </c>
      <c r="T10" s="12">
        <v>10331.469999999999</v>
      </c>
      <c r="U10" s="12">
        <v>10331.469999999999</v>
      </c>
      <c r="V10" s="12">
        <v>0</v>
      </c>
      <c r="W10" s="12">
        <v>0</v>
      </c>
      <c r="X10" s="12">
        <v>0</v>
      </c>
      <c r="Y10" s="12">
        <v>0</v>
      </c>
      <c r="Z10" s="12">
        <v>0</v>
      </c>
      <c r="AA10" s="12">
        <v>12306.41</v>
      </c>
    </row>
    <row r="11" spans="1:27" s="8" customFormat="1" ht="18.600000000000001" customHeight="1" outlineLevel="1">
      <c r="A11" s="4" t="s">
        <v>15</v>
      </c>
      <c r="B11" s="5" t="s">
        <v>16</v>
      </c>
      <c r="C11" s="4" t="s">
        <v>15</v>
      </c>
      <c r="D11" s="4"/>
      <c r="E11" s="4"/>
      <c r="F11" s="6"/>
      <c r="G11" s="4"/>
      <c r="H11" s="4"/>
      <c r="I11" s="4"/>
      <c r="J11" s="4"/>
      <c r="K11" s="4"/>
      <c r="L11" s="4"/>
      <c r="M11" s="4"/>
      <c r="N11" s="4"/>
      <c r="O11" s="7">
        <v>0</v>
      </c>
      <c r="P11" s="51">
        <v>19000</v>
      </c>
      <c r="Q11" s="51">
        <v>2750</v>
      </c>
      <c r="R11" s="49">
        <f t="shared" si="1"/>
        <v>2750</v>
      </c>
      <c r="S11" s="51">
        <v>21750</v>
      </c>
      <c r="T11" s="7">
        <v>21750</v>
      </c>
      <c r="U11" s="7">
        <v>21750</v>
      </c>
      <c r="V11" s="7">
        <v>0</v>
      </c>
      <c r="W11" s="7">
        <v>0</v>
      </c>
      <c r="X11" s="7">
        <v>0</v>
      </c>
      <c r="Y11" s="7">
        <v>0</v>
      </c>
      <c r="Z11" s="7">
        <v>0</v>
      </c>
      <c r="AA11" s="7">
        <v>13750</v>
      </c>
    </row>
    <row r="12" spans="1:27" ht="35.4" customHeight="1" outlineLevel="3">
      <c r="A12" s="9" t="s">
        <v>17</v>
      </c>
      <c r="B12" s="10" t="s">
        <v>18</v>
      </c>
      <c r="C12" s="9" t="s">
        <v>17</v>
      </c>
      <c r="D12" s="9"/>
      <c r="E12" s="9"/>
      <c r="F12" s="11"/>
      <c r="G12" s="9"/>
      <c r="H12" s="9"/>
      <c r="I12" s="9"/>
      <c r="J12" s="9"/>
      <c r="K12" s="9"/>
      <c r="L12" s="9"/>
      <c r="M12" s="9"/>
      <c r="N12" s="9"/>
      <c r="O12" s="12">
        <v>0</v>
      </c>
      <c r="P12" s="52">
        <v>11000</v>
      </c>
      <c r="Q12" s="52">
        <v>2750</v>
      </c>
      <c r="R12" s="50">
        <f t="shared" si="1"/>
        <v>2750</v>
      </c>
      <c r="S12" s="52">
        <v>13750</v>
      </c>
      <c r="T12" s="12">
        <v>13750</v>
      </c>
      <c r="U12" s="12">
        <v>13750</v>
      </c>
      <c r="V12" s="12">
        <v>0</v>
      </c>
      <c r="W12" s="12">
        <v>0</v>
      </c>
      <c r="X12" s="12">
        <v>0</v>
      </c>
      <c r="Y12" s="12">
        <v>0</v>
      </c>
      <c r="Z12" s="12">
        <v>0</v>
      </c>
      <c r="AA12" s="12">
        <v>13750</v>
      </c>
    </row>
    <row r="13" spans="1:27" ht="22.2" customHeight="1" outlineLevel="3">
      <c r="A13" s="9" t="s">
        <v>42</v>
      </c>
      <c r="B13" s="10" t="s">
        <v>43</v>
      </c>
      <c r="C13" s="9" t="s">
        <v>42</v>
      </c>
      <c r="D13" s="9"/>
      <c r="E13" s="9"/>
      <c r="F13" s="11"/>
      <c r="G13" s="9"/>
      <c r="H13" s="9"/>
      <c r="I13" s="9"/>
      <c r="J13" s="9"/>
      <c r="K13" s="9"/>
      <c r="L13" s="9"/>
      <c r="M13" s="9"/>
      <c r="N13" s="9"/>
      <c r="O13" s="12">
        <v>0</v>
      </c>
      <c r="P13" s="52">
        <v>8000</v>
      </c>
      <c r="Q13" s="52">
        <v>0</v>
      </c>
      <c r="R13" s="50">
        <f t="shared" si="1"/>
        <v>0</v>
      </c>
      <c r="S13" s="52">
        <v>8000</v>
      </c>
      <c r="T13" s="12">
        <v>8000</v>
      </c>
      <c r="U13" s="12">
        <v>8000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0</v>
      </c>
    </row>
    <row r="14" spans="1:27" s="8" customFormat="1" ht="22.8" customHeight="1" outlineLevel="1">
      <c r="A14" s="4" t="s">
        <v>19</v>
      </c>
      <c r="B14" s="5" t="s">
        <v>20</v>
      </c>
      <c r="C14" s="4" t="s">
        <v>19</v>
      </c>
      <c r="D14" s="4"/>
      <c r="E14" s="4"/>
      <c r="F14" s="6"/>
      <c r="G14" s="4"/>
      <c r="H14" s="4"/>
      <c r="I14" s="4"/>
      <c r="J14" s="4"/>
      <c r="K14" s="4"/>
      <c r="L14" s="4"/>
      <c r="M14" s="4"/>
      <c r="N14" s="4"/>
      <c r="O14" s="7">
        <v>0</v>
      </c>
      <c r="P14" s="51">
        <v>561275</v>
      </c>
      <c r="Q14" s="51">
        <v>465807.97</v>
      </c>
      <c r="R14" s="49">
        <f t="shared" si="1"/>
        <v>465807.97</v>
      </c>
      <c r="S14" s="51">
        <v>1027082.97</v>
      </c>
      <c r="T14" s="7">
        <v>1027082.97</v>
      </c>
      <c r="U14" s="7">
        <v>1027082.97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1134995.6299999999</v>
      </c>
    </row>
    <row r="15" spans="1:27" ht="27" customHeight="1" outlineLevel="3">
      <c r="A15" s="9" t="s">
        <v>21</v>
      </c>
      <c r="B15" s="10" t="s">
        <v>22</v>
      </c>
      <c r="C15" s="9" t="s">
        <v>21</v>
      </c>
      <c r="D15" s="9"/>
      <c r="E15" s="9"/>
      <c r="F15" s="11"/>
      <c r="G15" s="9"/>
      <c r="H15" s="9"/>
      <c r="I15" s="9"/>
      <c r="J15" s="9"/>
      <c r="K15" s="9"/>
      <c r="L15" s="9"/>
      <c r="M15" s="9"/>
      <c r="N15" s="9"/>
      <c r="O15" s="12">
        <v>0</v>
      </c>
      <c r="P15" s="52">
        <v>181473</v>
      </c>
      <c r="Q15" s="52">
        <v>4150.88</v>
      </c>
      <c r="R15" s="50">
        <f t="shared" si="1"/>
        <v>4150.8800000000047</v>
      </c>
      <c r="S15" s="52">
        <v>185623.88</v>
      </c>
      <c r="T15" s="12">
        <v>185623.88</v>
      </c>
      <c r="U15" s="12">
        <v>185623.88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201023.6</v>
      </c>
    </row>
    <row r="16" spans="1:27" ht="22.8" customHeight="1" outlineLevel="4">
      <c r="A16" s="9" t="s">
        <v>23</v>
      </c>
      <c r="B16" s="10" t="s">
        <v>24</v>
      </c>
      <c r="C16" s="9" t="s">
        <v>23</v>
      </c>
      <c r="D16" s="9"/>
      <c r="E16" s="9"/>
      <c r="F16" s="11"/>
      <c r="G16" s="9"/>
      <c r="H16" s="9"/>
      <c r="I16" s="9"/>
      <c r="J16" s="9"/>
      <c r="K16" s="9"/>
      <c r="L16" s="9"/>
      <c r="M16" s="9"/>
      <c r="N16" s="9"/>
      <c r="O16" s="12">
        <v>0</v>
      </c>
      <c r="P16" s="52">
        <v>8433</v>
      </c>
      <c r="Q16" s="52">
        <v>57323.91</v>
      </c>
      <c r="R16" s="50">
        <f t="shared" si="1"/>
        <v>57323.91</v>
      </c>
      <c r="S16" s="52">
        <v>65756.91</v>
      </c>
      <c r="T16" s="12">
        <v>65756.91</v>
      </c>
      <c r="U16" s="12">
        <v>65756.91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67440.91</v>
      </c>
    </row>
    <row r="17" spans="1:27" ht="22.2" customHeight="1" outlineLevel="4">
      <c r="A17" s="9" t="s">
        <v>25</v>
      </c>
      <c r="B17" s="10" t="s">
        <v>26</v>
      </c>
      <c r="C17" s="9" t="s">
        <v>25</v>
      </c>
      <c r="D17" s="9"/>
      <c r="E17" s="9"/>
      <c r="F17" s="11"/>
      <c r="G17" s="9"/>
      <c r="H17" s="9"/>
      <c r="I17" s="9"/>
      <c r="J17" s="9"/>
      <c r="K17" s="9"/>
      <c r="L17" s="9"/>
      <c r="M17" s="9"/>
      <c r="N17" s="9"/>
      <c r="O17" s="12">
        <v>0</v>
      </c>
      <c r="P17" s="52">
        <v>371369</v>
      </c>
      <c r="Q17" s="52">
        <v>404333.18</v>
      </c>
      <c r="R17" s="50">
        <f t="shared" si="1"/>
        <v>404333.18000000005</v>
      </c>
      <c r="S17" s="52">
        <v>775702.18</v>
      </c>
      <c r="T17" s="12">
        <v>775702.18</v>
      </c>
      <c r="U17" s="12">
        <v>775702.18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866531.12</v>
      </c>
    </row>
    <row r="18" spans="1:27" s="8" customFormat="1" ht="19.8" customHeight="1" outlineLevel="1">
      <c r="A18" s="4" t="s">
        <v>44</v>
      </c>
      <c r="B18" s="5" t="s">
        <v>45</v>
      </c>
      <c r="C18" s="4" t="s">
        <v>44</v>
      </c>
      <c r="D18" s="4"/>
      <c r="E18" s="4"/>
      <c r="F18" s="6"/>
      <c r="G18" s="4"/>
      <c r="H18" s="4"/>
      <c r="I18" s="4"/>
      <c r="J18" s="4"/>
      <c r="K18" s="4"/>
      <c r="L18" s="4"/>
      <c r="M18" s="4"/>
      <c r="N18" s="4"/>
      <c r="O18" s="7">
        <v>0</v>
      </c>
      <c r="P18" s="51">
        <v>1000</v>
      </c>
      <c r="Q18" s="51">
        <v>0</v>
      </c>
      <c r="R18" s="50">
        <f t="shared" si="1"/>
        <v>0</v>
      </c>
      <c r="S18" s="51">
        <v>1000</v>
      </c>
      <c r="T18" s="7">
        <v>1000</v>
      </c>
      <c r="U18" s="7">
        <v>1000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</row>
    <row r="19" spans="1:27" s="8" customFormat="1" ht="25.2" customHeight="1" outlineLevel="1">
      <c r="A19" s="4"/>
      <c r="B19" s="5" t="s">
        <v>49</v>
      </c>
      <c r="C19" s="4"/>
      <c r="D19" s="4"/>
      <c r="E19" s="4"/>
      <c r="F19" s="6"/>
      <c r="G19" s="4"/>
      <c r="H19" s="4"/>
      <c r="I19" s="4"/>
      <c r="J19" s="4"/>
      <c r="K19" s="4"/>
      <c r="L19" s="4"/>
      <c r="M19" s="4"/>
      <c r="N19" s="4"/>
      <c r="O19" s="7"/>
      <c r="P19" s="51">
        <f>P20+P22+P24</f>
        <v>115500</v>
      </c>
      <c r="Q19" s="51">
        <f t="shared" ref="Q19:S19" si="3">Q20+Q22+Q24</f>
        <v>-52815</v>
      </c>
      <c r="R19" s="49">
        <f t="shared" si="1"/>
        <v>-52815</v>
      </c>
      <c r="S19" s="51">
        <f t="shared" si="3"/>
        <v>62685</v>
      </c>
      <c r="T19" s="7"/>
      <c r="U19" s="7"/>
      <c r="V19" s="7"/>
      <c r="W19" s="7"/>
      <c r="X19" s="7"/>
      <c r="Y19" s="7"/>
      <c r="Z19" s="7"/>
      <c r="AA19" s="7"/>
    </row>
    <row r="20" spans="1:27" s="8" customFormat="1" ht="27" customHeight="1" outlineLevel="1">
      <c r="A20" s="4" t="s">
        <v>27</v>
      </c>
      <c r="B20" s="5" t="s">
        <v>28</v>
      </c>
      <c r="C20" s="4" t="s">
        <v>27</v>
      </c>
      <c r="D20" s="4"/>
      <c r="E20" s="4"/>
      <c r="F20" s="6"/>
      <c r="G20" s="4"/>
      <c r="H20" s="4"/>
      <c r="I20" s="4"/>
      <c r="J20" s="4"/>
      <c r="K20" s="4"/>
      <c r="L20" s="4"/>
      <c r="M20" s="4"/>
      <c r="N20" s="4"/>
      <c r="O20" s="7">
        <v>0</v>
      </c>
      <c r="P20" s="51">
        <v>100000</v>
      </c>
      <c r="Q20" s="51">
        <v>-40000</v>
      </c>
      <c r="R20" s="49">
        <f t="shared" si="1"/>
        <v>-40000</v>
      </c>
      <c r="S20" s="51">
        <v>60000</v>
      </c>
      <c r="T20" s="7">
        <v>60000</v>
      </c>
      <c r="U20" s="7">
        <v>60000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</row>
    <row r="21" spans="1:27" ht="85.2" customHeight="1" outlineLevel="3">
      <c r="A21" s="9" t="s">
        <v>29</v>
      </c>
      <c r="B21" s="10" t="s">
        <v>30</v>
      </c>
      <c r="C21" s="9" t="s">
        <v>29</v>
      </c>
      <c r="D21" s="9"/>
      <c r="E21" s="9"/>
      <c r="F21" s="11"/>
      <c r="G21" s="9"/>
      <c r="H21" s="9"/>
      <c r="I21" s="9"/>
      <c r="J21" s="9"/>
      <c r="K21" s="9"/>
      <c r="L21" s="9"/>
      <c r="M21" s="9"/>
      <c r="N21" s="9"/>
      <c r="O21" s="12">
        <v>0</v>
      </c>
      <c r="P21" s="52">
        <v>100000</v>
      </c>
      <c r="Q21" s="52">
        <v>-40000</v>
      </c>
      <c r="R21" s="50">
        <f t="shared" si="1"/>
        <v>-40000</v>
      </c>
      <c r="S21" s="52">
        <v>60000</v>
      </c>
      <c r="T21" s="12">
        <v>60000</v>
      </c>
      <c r="U21" s="12">
        <v>60000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</row>
    <row r="22" spans="1:27" s="8" customFormat="1" ht="34.799999999999997" customHeight="1" outlineLevel="1">
      <c r="A22" s="4" t="s">
        <v>31</v>
      </c>
      <c r="B22" s="5" t="s">
        <v>32</v>
      </c>
      <c r="C22" s="4" t="s">
        <v>31</v>
      </c>
      <c r="D22" s="4"/>
      <c r="E22" s="4"/>
      <c r="F22" s="6"/>
      <c r="G22" s="4"/>
      <c r="H22" s="4"/>
      <c r="I22" s="4"/>
      <c r="J22" s="4"/>
      <c r="K22" s="4"/>
      <c r="L22" s="4"/>
      <c r="M22" s="4"/>
      <c r="N22" s="4"/>
      <c r="O22" s="7">
        <v>0</v>
      </c>
      <c r="P22" s="51">
        <v>500</v>
      </c>
      <c r="Q22" s="51">
        <v>0</v>
      </c>
      <c r="R22" s="49">
        <f t="shared" si="1"/>
        <v>0</v>
      </c>
      <c r="S22" s="51">
        <v>500</v>
      </c>
      <c r="T22" s="7">
        <v>500</v>
      </c>
      <c r="U22" s="7">
        <v>500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</row>
    <row r="23" spans="1:27" ht="90.6" customHeight="1" outlineLevel="4">
      <c r="A23" s="9" t="s">
        <v>33</v>
      </c>
      <c r="B23" s="10" t="s">
        <v>34</v>
      </c>
      <c r="C23" s="9" t="s">
        <v>33</v>
      </c>
      <c r="D23" s="9"/>
      <c r="E23" s="9"/>
      <c r="F23" s="11"/>
      <c r="G23" s="9"/>
      <c r="H23" s="9"/>
      <c r="I23" s="9"/>
      <c r="J23" s="9"/>
      <c r="K23" s="9"/>
      <c r="L23" s="9"/>
      <c r="M23" s="9"/>
      <c r="N23" s="9"/>
      <c r="O23" s="12">
        <v>0</v>
      </c>
      <c r="P23" s="52">
        <v>500</v>
      </c>
      <c r="Q23" s="52">
        <v>0</v>
      </c>
      <c r="R23" s="50">
        <f t="shared" si="1"/>
        <v>0</v>
      </c>
      <c r="S23" s="52">
        <v>500</v>
      </c>
      <c r="T23" s="12">
        <v>500</v>
      </c>
      <c r="U23" s="12">
        <v>500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</row>
    <row r="24" spans="1:27" s="8" customFormat="1" ht="21" customHeight="1" outlineLevel="1">
      <c r="A24" s="4" t="s">
        <v>35</v>
      </c>
      <c r="B24" s="5" t="s">
        <v>36</v>
      </c>
      <c r="C24" s="4" t="s">
        <v>35</v>
      </c>
      <c r="D24" s="4"/>
      <c r="E24" s="4"/>
      <c r="F24" s="6"/>
      <c r="G24" s="4"/>
      <c r="H24" s="4"/>
      <c r="I24" s="4"/>
      <c r="J24" s="4"/>
      <c r="K24" s="4"/>
      <c r="L24" s="4"/>
      <c r="M24" s="4"/>
      <c r="N24" s="4"/>
      <c r="O24" s="7">
        <v>0</v>
      </c>
      <c r="P24" s="51">
        <v>15000</v>
      </c>
      <c r="Q24" s="51">
        <v>-12815</v>
      </c>
      <c r="R24" s="49">
        <f t="shared" si="1"/>
        <v>-12815</v>
      </c>
      <c r="S24" s="51">
        <v>2185</v>
      </c>
      <c r="T24" s="7">
        <v>2185</v>
      </c>
      <c r="U24" s="7">
        <v>2185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2185</v>
      </c>
    </row>
    <row r="25" spans="1:27" ht="24" customHeight="1" outlineLevel="3">
      <c r="A25" s="9" t="s">
        <v>37</v>
      </c>
      <c r="B25" s="10" t="s">
        <v>38</v>
      </c>
      <c r="C25" s="9" t="s">
        <v>37</v>
      </c>
      <c r="D25" s="9"/>
      <c r="E25" s="9"/>
      <c r="F25" s="11"/>
      <c r="G25" s="9"/>
      <c r="H25" s="9"/>
      <c r="I25" s="9"/>
      <c r="J25" s="9"/>
      <c r="K25" s="9"/>
      <c r="L25" s="9"/>
      <c r="M25" s="9"/>
      <c r="N25" s="9"/>
      <c r="O25" s="12">
        <v>0</v>
      </c>
      <c r="P25" s="52">
        <v>15000</v>
      </c>
      <c r="Q25" s="52">
        <v>-12815</v>
      </c>
      <c r="R25" s="50">
        <f t="shared" si="1"/>
        <v>-12815</v>
      </c>
      <c r="S25" s="52">
        <v>2185</v>
      </c>
      <c r="T25" s="12">
        <v>2185</v>
      </c>
      <c r="U25" s="12">
        <v>2185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2185</v>
      </c>
    </row>
    <row r="26" spans="1:27" s="8" customFormat="1" ht="21" customHeight="1">
      <c r="A26" s="4" t="s">
        <v>39</v>
      </c>
      <c r="B26" s="5" t="s">
        <v>40</v>
      </c>
      <c r="C26" s="4" t="s">
        <v>39</v>
      </c>
      <c r="D26" s="4"/>
      <c r="E26" s="4"/>
      <c r="F26" s="6"/>
      <c r="G26" s="4"/>
      <c r="H26" s="4"/>
      <c r="I26" s="4"/>
      <c r="J26" s="4"/>
      <c r="K26" s="4"/>
      <c r="L26" s="4"/>
      <c r="M26" s="4"/>
      <c r="N26" s="4"/>
      <c r="O26" s="7">
        <v>0</v>
      </c>
      <c r="P26" s="51">
        <v>2704215</v>
      </c>
      <c r="Q26" s="51">
        <v>1731047.84</v>
      </c>
      <c r="R26" s="49">
        <f t="shared" si="1"/>
        <v>1731047.8399999999</v>
      </c>
      <c r="S26" s="51">
        <v>4435262.84</v>
      </c>
      <c r="T26" s="7">
        <v>4435262.84</v>
      </c>
      <c r="U26" s="7">
        <v>4435262.84</v>
      </c>
      <c r="V26" s="7">
        <v>0</v>
      </c>
      <c r="W26" s="7">
        <v>0</v>
      </c>
      <c r="X26" s="7">
        <v>0</v>
      </c>
      <c r="Y26" s="7">
        <v>0</v>
      </c>
      <c r="Z26" s="7">
        <v>14140.14</v>
      </c>
      <c r="AA26" s="7">
        <v>4389421.3499999996</v>
      </c>
    </row>
    <row r="27" spans="1:27" s="8" customFormat="1" ht="21" customHeight="1">
      <c r="A27" s="37" t="s">
        <v>41</v>
      </c>
      <c r="B27" s="38"/>
      <c r="C27" s="38"/>
      <c r="D27" s="38"/>
      <c r="E27" s="38"/>
      <c r="F27" s="38"/>
      <c r="G27" s="38"/>
      <c r="H27" s="38"/>
      <c r="I27" s="13"/>
      <c r="J27" s="13"/>
      <c r="K27" s="13"/>
      <c r="L27" s="13"/>
      <c r="M27" s="13"/>
      <c r="N27" s="13"/>
      <c r="O27" s="14">
        <v>0</v>
      </c>
      <c r="P27" s="53">
        <v>3405919</v>
      </c>
      <c r="Q27" s="53">
        <v>2152193.2799999998</v>
      </c>
      <c r="R27" s="49">
        <f t="shared" si="1"/>
        <v>2152193.2800000003</v>
      </c>
      <c r="S27" s="53">
        <v>5558112.2800000003</v>
      </c>
      <c r="T27" s="14">
        <v>5558112.2800000003</v>
      </c>
      <c r="U27" s="14">
        <v>5558112.2800000003</v>
      </c>
      <c r="V27" s="14">
        <v>0</v>
      </c>
      <c r="W27" s="14">
        <v>0</v>
      </c>
      <c r="X27" s="14">
        <v>0</v>
      </c>
      <c r="Y27" s="14">
        <v>0</v>
      </c>
      <c r="Z27" s="14">
        <v>14140.14</v>
      </c>
      <c r="AA27" s="14">
        <v>5552658.3899999997</v>
      </c>
    </row>
    <row r="28" spans="1:27" ht="12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>
      <c r="A29" s="35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</row>
  </sheetData>
  <mergeCells count="26">
    <mergeCell ref="A29:AA29"/>
    <mergeCell ref="A27:H27"/>
    <mergeCell ref="F4:H4"/>
    <mergeCell ref="A4:A5"/>
    <mergeCell ref="B4:B5"/>
    <mergeCell ref="C4:C5"/>
    <mergeCell ref="D4:D5"/>
    <mergeCell ref="E4:E5"/>
    <mergeCell ref="I4:K4"/>
    <mergeCell ref="L4:L5"/>
    <mergeCell ref="M4:M5"/>
    <mergeCell ref="N4:N5"/>
    <mergeCell ref="O4:O5"/>
    <mergeCell ref="P4:P5"/>
    <mergeCell ref="Q4:Q5"/>
    <mergeCell ref="S4:S5"/>
    <mergeCell ref="A2:AA2"/>
    <mergeCell ref="Z4:AA4"/>
    <mergeCell ref="V4:V5"/>
    <mergeCell ref="U4:U5"/>
    <mergeCell ref="W4:W5"/>
    <mergeCell ref="X4:X5"/>
    <mergeCell ref="Y4:Y5"/>
    <mergeCell ref="T4:T5"/>
    <mergeCell ref="A3:AA3"/>
    <mergeCell ref="R4:R5"/>
  </mergeCells>
  <pageMargins left="0.39370078740157483" right="0.39370078740157483" top="0.59055118110236227" bottom="0.59055118110236227" header="0.39370078740157483" footer="0.39370078740157483"/>
  <pageSetup paperSize="9" scale="8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1.12.2020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Вариант (новый от 18.02.2019 16:09:02)&lt;/VariantName&gt;&#10;  &lt;VariantLink&gt;58857540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6077E31-C551-4DD9-BD25-C7CE2F9B6FC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(4)</vt:lpstr>
      <vt:lpstr>'Документ (4)'!Заголовки_для_печати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UCHNOV9\User</dc:creator>
  <cp:lastModifiedBy>user</cp:lastModifiedBy>
  <cp:lastPrinted>2021-01-23T12:13:45Z</cp:lastPrinted>
  <dcterms:created xsi:type="dcterms:W3CDTF">2021-01-18T11:35:45Z</dcterms:created>
  <dcterms:modified xsi:type="dcterms:W3CDTF">2021-01-23T12:13:48Z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18.02.2019 16_09_02)(5).xlsx</vt:lpwstr>
  </property>
  <property fmtid="{D5CDD505-2E9C-101B-9397-08002B2CF9AE}" pid="3" name="Название отчета">
    <vt:lpwstr>Вариант (новый от 18.02.2019 16_09_02)(5).xlsx</vt:lpwstr>
  </property>
  <property fmtid="{D5CDD505-2E9C-101B-9397-08002B2CF9AE}" pid="4" name="Версия клиента">
    <vt:lpwstr>20.2.13.12302 (.NET 4.0)</vt:lpwstr>
  </property>
  <property fmtid="{D5CDD505-2E9C-101B-9397-08002B2CF9AE}" pid="5" name="Версия базы">
    <vt:lpwstr>20.2.2842.1991995475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