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32" yWindow="552" windowWidth="22716" windowHeight="8676"/>
  </bookViews>
  <sheets>
    <sheet name="без учета счетов бюджета" sheetId="2" r:id="rId1"/>
  </sheets>
  <definedNames>
    <definedName name="_xlnm.Print_Titles" localSheetId="0">'без учета счетов бюджета'!$5:$6</definedName>
  </definedNames>
  <calcPr calcId="125725"/>
</workbook>
</file>

<file path=xl/calcChain.xml><?xml version="1.0" encoding="utf-8"?>
<calcChain xmlns="http://schemas.openxmlformats.org/spreadsheetml/2006/main">
  <c r="V31" i="2"/>
  <c r="V20"/>
  <c r="V17"/>
  <c r="V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7"/>
</calcChain>
</file>

<file path=xl/sharedStrings.xml><?xml version="1.0" encoding="utf-8"?>
<sst xmlns="http://schemas.openxmlformats.org/spreadsheetml/2006/main" count="80" uniqueCount="59">
  <si>
    <t>Единица измерения: руб.</t>
  </si>
  <si>
    <t/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</si>
  <si>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</si>
  <si>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</si>
  <si>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</si>
  <si>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</si>
  <si>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</si>
  <si>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</si>
  <si>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проведения выборов и референдумов</t>
  </si>
  <si>
    <t>0107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</si>
  <si>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</si>
  <si>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</si>
  <si>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</si>
  <si>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</si>
  <si>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</si>
  <si>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</si>
  <si>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</si>
  <si>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</si>
  <si>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</si>
  <si>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</si>
  <si>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</si>
  <si>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</si>
  <si>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</si>
  <si>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</si>
  <si>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</si>
  <si>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</si>
  <si>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</si>
  <si>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</si>
  <si>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</si>
  <si>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</si>
  <si>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</si>
  <si>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</si>
  <si>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</si>
  <si>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</si>
  <si>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</si>
  <si>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</si>
  <si>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</si>
  <si>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</si>
  <si>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</si>
  <si>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</si>
  <si>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</si>
  <si>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</si>
  <si>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</si>
  <si>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</si>
  <si>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</si>
  <si>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</si>
  <si>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</si>
  <si>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</si>
  <si>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</si>
  <si>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</si>
  <si>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</si>
  <si>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Емельяновка" на 2020 год в разрезе функциональной классификации расходов</t>
  </si>
  <si>
    <t>Наименование</t>
  </si>
  <si>
    <t>Раздел, подраздел</t>
  </si>
  <si>
    <t>Ожидаемое исполнение 2019 года</t>
  </si>
  <si>
    <t>Прогноз на 2020 год</t>
  </si>
  <si>
    <t>Уточненный план на 2020 год</t>
  </si>
  <si>
    <t>Ожидаемое исполнение 2020 года</t>
  </si>
  <si>
    <t>Исполнение на 01.11.2020 года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</si>
</sst>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60">
    <xf numFmtId="0" fontId="0" fillId="0" borderId="0" xfId="0"/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7" fillId="0" borderId="2" xfId="30" applyNumberFormat="1" applyFont="1" applyFill="1" applyProtection="1">
      <alignment vertical="top" wrapText="1"/>
    </xf>
    <xf numFmtId="1" fontId="5" fillId="0" borderId="2" xfId="31" applyNumberFormat="1" applyFont="1" applyFill="1" applyProtection="1">
      <alignment horizontal="center" vertical="top" shrinkToFit="1"/>
    </xf>
    <xf numFmtId="4" fontId="7" fillId="0" borderId="2" xfId="32" applyNumberFormat="1" applyFont="1" applyFill="1" applyProtection="1">
      <alignment horizontal="right" vertical="top" shrinkToFit="1"/>
    </xf>
    <xf numFmtId="10" fontId="7" fillId="0" borderId="2" xfId="33" applyNumberFormat="1" applyFont="1" applyFill="1" applyProtection="1">
      <alignment horizontal="right" vertical="top" shrinkToFit="1"/>
    </xf>
    <xf numFmtId="4" fontId="7" fillId="0" borderId="2" xfId="35" applyNumberFormat="1" applyFont="1" applyFill="1" applyProtection="1">
      <alignment horizontal="right" vertical="top" shrinkToFit="1"/>
    </xf>
    <xf numFmtId="10" fontId="7" fillId="0" borderId="2" xfId="36" applyNumberFormat="1" applyFont="1" applyFill="1" applyProtection="1">
      <alignment horizontal="right" vertical="top" shrinkToFit="1"/>
    </xf>
    <xf numFmtId="0" fontId="5" fillId="0" borderId="1" xfId="37" applyNumberFormat="1" applyFont="1" applyFill="1" applyProtection="1">
      <alignment horizontal="left" wrapText="1"/>
    </xf>
    <xf numFmtId="0" fontId="7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1" fontId="7" fillId="0" borderId="2" xfId="31" applyNumberFormat="1" applyFont="1" applyFill="1" applyProtection="1">
      <alignment horizontal="center" vertical="top" shrinkToFit="1"/>
    </xf>
    <xf numFmtId="0" fontId="5" fillId="0" borderId="1" xfId="4" applyNumberFormat="1" applyFont="1" applyFill="1" applyProtection="1">
      <alignment horizontal="center"/>
    </xf>
    <xf numFmtId="0" fontId="5" fillId="0" borderId="2" xfId="30" applyNumberFormat="1" applyFont="1" applyFill="1" applyProtection="1">
      <alignment vertical="top" wrapText="1"/>
    </xf>
    <xf numFmtId="4" fontId="5" fillId="0" borderId="2" xfId="32" applyNumberFormat="1" applyFont="1" applyFill="1" applyProtection="1">
      <alignment horizontal="right" vertical="top" shrinkToFit="1"/>
    </xf>
    <xf numFmtId="10" fontId="5" fillId="0" borderId="2" xfId="33" applyNumberFormat="1" applyFont="1" applyFill="1" applyProtection="1">
      <alignment horizontal="right" vertical="top" shrinkToFit="1"/>
    </xf>
    <xf numFmtId="0" fontId="9" fillId="0" borderId="1" xfId="2" applyNumberFormat="1" applyFont="1" applyFill="1" applyProtection="1"/>
    <xf numFmtId="0" fontId="10" fillId="0" borderId="0" xfId="0" applyFont="1" applyFill="1" applyProtection="1">
      <protection locked="0"/>
    </xf>
    <xf numFmtId="0" fontId="12" fillId="5" borderId="2" xfId="29" applyNumberFormat="1" applyFont="1" applyFill="1" applyProtection="1">
      <alignment horizontal="center" vertical="center" wrapText="1"/>
    </xf>
    <xf numFmtId="0" fontId="5" fillId="0" borderId="1" xfId="1" applyNumberFormat="1" applyFont="1" applyFill="1" applyProtection="1">
      <alignment wrapText="1"/>
    </xf>
    <xf numFmtId="0" fontId="5" fillId="0" borderId="1" xfId="1" applyFont="1" applyFill="1">
      <alignment wrapText="1"/>
    </xf>
    <xf numFmtId="0" fontId="11" fillId="5" borderId="1" xfId="3" applyNumberFormat="1" applyFont="1" applyFill="1" applyAlignment="1" applyProtection="1">
      <alignment horizontal="center" vertical="center" wrapText="1"/>
    </xf>
    <xf numFmtId="0" fontId="11" fillId="5" borderId="1" xfId="3" applyFont="1" applyFill="1" applyAlignment="1">
      <alignment horizontal="center" vertical="center" wrapText="1"/>
    </xf>
    <xf numFmtId="0" fontId="5" fillId="0" borderId="1" xfId="5" applyNumberFormat="1" applyFont="1" applyFill="1" applyProtection="1">
      <alignment horizontal="right"/>
    </xf>
    <xf numFmtId="0" fontId="5" fillId="0" borderId="1" xfId="5" applyFont="1" applyFill="1">
      <alignment horizontal="right"/>
    </xf>
    <xf numFmtId="0" fontId="12" fillId="5" borderId="2" xfId="29" applyNumberFormat="1" applyFont="1" applyFill="1" applyProtection="1">
      <alignment horizontal="center" vertical="center" wrapText="1"/>
    </xf>
    <xf numFmtId="0" fontId="12" fillId="5" borderId="2" xfId="29" applyFont="1" applyFill="1">
      <alignment horizontal="center" vertical="center" wrapText="1"/>
    </xf>
    <xf numFmtId="0" fontId="12" fillId="5" borderId="2" xfId="8" applyNumberFormat="1" applyFont="1" applyFill="1" applyProtection="1">
      <alignment horizontal="center" vertical="center" wrapText="1"/>
    </xf>
    <xf numFmtId="0" fontId="12" fillId="5" borderId="2" xfId="8" applyFont="1" applyFill="1">
      <alignment horizontal="center" vertical="center" wrapText="1"/>
    </xf>
    <xf numFmtId="0" fontId="12" fillId="5" borderId="2" xfId="6" applyNumberFormat="1" applyFont="1" applyFill="1" applyProtection="1">
      <alignment horizontal="center" vertical="center" wrapText="1"/>
    </xf>
    <xf numFmtId="0" fontId="12" fillId="5" borderId="2" xfId="6" applyFont="1" applyFill="1">
      <alignment horizontal="center" vertical="center" wrapText="1"/>
    </xf>
    <xf numFmtId="0" fontId="9" fillId="0" borderId="2" xfId="29" applyNumberFormat="1" applyFont="1" applyFill="1" applyProtection="1">
      <alignment horizontal="center" vertical="center" wrapText="1"/>
    </xf>
    <xf numFmtId="0" fontId="9" fillId="0" borderId="2" xfId="29" applyFont="1" applyFill="1">
      <alignment horizontal="center" vertical="center" wrapText="1"/>
    </xf>
    <xf numFmtId="0" fontId="12" fillId="5" borderId="2" xfId="19" applyNumberFormat="1" applyFont="1" applyFill="1" applyProtection="1">
      <alignment horizontal="center" vertical="center" wrapText="1"/>
    </xf>
    <xf numFmtId="0" fontId="12" fillId="5" borderId="2" xfId="19" applyFont="1" applyFill="1">
      <alignment horizontal="center" vertical="center" wrapText="1"/>
    </xf>
    <xf numFmtId="0" fontId="12" fillId="5" borderId="2" xfId="20" applyNumberFormat="1" applyFont="1" applyFill="1" applyProtection="1">
      <alignment horizontal="center" vertical="center" wrapText="1"/>
    </xf>
    <xf numFmtId="0" fontId="12" fillId="5" borderId="2" xfId="20" applyFont="1" applyFill="1">
      <alignment horizontal="center" vertical="center" wrapText="1"/>
    </xf>
    <xf numFmtId="0" fontId="7" fillId="5" borderId="1" xfId="3" applyNumberFormat="1" applyFont="1" applyFill="1" applyAlignment="1" applyProtection="1">
      <alignment horizontal="center" vertical="center" wrapText="1"/>
    </xf>
    <xf numFmtId="0" fontId="7" fillId="5" borderId="1" xfId="3" applyFont="1" applyFill="1" applyAlignment="1">
      <alignment horizontal="center" vertical="center" wrapText="1"/>
    </xf>
    <xf numFmtId="0" fontId="5" fillId="0" borderId="1" xfId="37" applyNumberFormat="1" applyFont="1" applyFill="1" applyProtection="1">
      <alignment horizontal="left" wrapText="1"/>
    </xf>
    <xf numFmtId="0" fontId="5" fillId="0" borderId="1" xfId="37" applyFont="1" applyFill="1">
      <alignment horizontal="left" wrapText="1"/>
    </xf>
    <xf numFmtId="0" fontId="7" fillId="0" borderId="2" xfId="34" applyNumberFormat="1" applyFont="1" applyFill="1" applyProtection="1">
      <alignment horizontal="left"/>
    </xf>
    <xf numFmtId="0" fontId="7" fillId="0" borderId="2" xfId="34" applyFont="1" applyFill="1">
      <alignment horizontal="left"/>
    </xf>
    <xf numFmtId="0" fontId="12" fillId="5" borderId="2" xfId="21" applyNumberFormat="1" applyFont="1" applyFill="1" applyProtection="1">
      <alignment horizontal="center" vertical="center" wrapText="1"/>
    </xf>
    <xf numFmtId="0" fontId="12" fillId="5" borderId="2" xfId="21" applyFont="1" applyFill="1">
      <alignment horizontal="center" vertical="center" wrapText="1"/>
    </xf>
    <xf numFmtId="0" fontId="12" fillId="5" borderId="2" xfId="22" applyNumberFormat="1" applyFont="1" applyFill="1" applyProtection="1">
      <alignment horizontal="center" vertical="center" wrapText="1"/>
    </xf>
    <xf numFmtId="0" fontId="12" fillId="5" borderId="2" xfId="22" applyFont="1" applyFill="1">
      <alignment horizontal="center" vertical="center" wrapText="1"/>
    </xf>
    <xf numFmtId="0" fontId="12" fillId="5" borderId="2" xfId="23" applyNumberFormat="1" applyFont="1" applyFill="1" applyProtection="1">
      <alignment horizontal="center" vertical="center" wrapText="1"/>
    </xf>
    <xf numFmtId="0" fontId="12" fillId="5" borderId="2" xfId="23" applyFont="1" applyFill="1">
      <alignment horizontal="center" vertical="center" wrapText="1"/>
    </xf>
    <xf numFmtId="0" fontId="12" fillId="5" borderId="2" xfId="24" applyNumberFormat="1" applyFont="1" applyFill="1" applyProtection="1">
      <alignment horizontal="center" vertical="center" wrapText="1"/>
    </xf>
    <xf numFmtId="0" fontId="12" fillId="5" borderId="2" xfId="24" applyFont="1" applyFill="1">
      <alignment horizontal="center" vertical="center" wrapText="1"/>
    </xf>
    <xf numFmtId="0" fontId="12" fillId="5" borderId="2" xfId="25" applyNumberFormat="1" applyFont="1" applyFill="1" applyProtection="1">
      <alignment horizontal="center" vertical="center" wrapText="1"/>
    </xf>
    <xf numFmtId="0" fontId="12" fillId="5" borderId="2" xfId="25" applyFont="1" applyFill="1">
      <alignment horizontal="center" vertical="center" wrapText="1"/>
    </xf>
    <xf numFmtId="0" fontId="12" fillId="5" borderId="2" xfId="26" applyNumberFormat="1" applyFont="1" applyFill="1" applyProtection="1">
      <alignment horizontal="center" vertical="center" wrapText="1"/>
    </xf>
    <xf numFmtId="0" fontId="12" fillId="5" borderId="2" xfId="26" applyFont="1" applyFill="1">
      <alignment horizontal="center" vertical="center" wrapText="1"/>
    </xf>
    <xf numFmtId="0" fontId="12" fillId="5" borderId="2" xfId="27" applyNumberFormat="1" applyFont="1" applyFill="1" applyProtection="1">
      <alignment horizontal="center" vertical="center" wrapText="1"/>
    </xf>
    <xf numFmtId="0" fontId="12" fillId="5" borderId="2" xfId="27" applyFont="1" applyFill="1">
      <alignment horizontal="center" vertical="center" wrapText="1"/>
    </xf>
    <xf numFmtId="0" fontId="12" fillId="5" borderId="2" xfId="28" applyNumberFormat="1" applyFont="1" applyFill="1" applyProtection="1">
      <alignment horizontal="center" vertical="center" wrapText="1"/>
    </xf>
    <xf numFmtId="0" fontId="12" fillId="5" borderId="2" xfId="28" applyFont="1" applyFill="1">
      <alignment horizontal="center" vertical="center" wrapText="1"/>
    </xf>
  </cellXfs>
  <cellStyles count="51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3"/>
  <sheetViews>
    <sheetView showGridLines="0" tabSelected="1" topLeftCell="A10" zoomScaleNormal="100" zoomScaleSheetLayoutView="100" workbookViewId="0">
      <selection activeCell="V32" sqref="V32"/>
    </sheetView>
  </sheetViews>
  <sheetFormatPr defaultRowHeight="13.8" outlineLevelRow="1"/>
  <cols>
    <col min="1" max="1" width="41.33203125" style="2" customWidth="1"/>
    <col min="2" max="2" width="9.6640625" style="2" customWidth="1"/>
    <col min="3" max="3" width="13.88671875" style="2" customWidth="1"/>
    <col min="4" max="18" width="8.88671875" style="2" hidden="1"/>
    <col min="19" max="19" width="13.21875" style="2" customWidth="1"/>
    <col min="20" max="20" width="13.5546875" style="2" customWidth="1"/>
    <col min="21" max="21" width="8.88671875" style="2" hidden="1"/>
    <col min="22" max="22" width="14.33203125" style="2" customWidth="1"/>
    <col min="23" max="26" width="8.88671875" style="2" hidden="1"/>
    <col min="27" max="27" width="8.88671875" style="2" customWidth="1"/>
    <col min="28" max="16384" width="8.88671875" style="2"/>
  </cols>
  <sheetData>
    <row r="1" spans="1:27">
      <c r="A1" s="20"/>
      <c r="B1" s="21"/>
      <c r="C1" s="2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44.4" customHeight="1">
      <c r="A2" s="38" t="s">
        <v>51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1"/>
      <c r="Z2" s="1"/>
      <c r="AA2" s="1"/>
    </row>
    <row r="3" spans="1:27" ht="15.75" customHeight="1">
      <c r="A3" s="22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13"/>
      <c r="Z3" s="13"/>
      <c r="AA3" s="1"/>
    </row>
    <row r="4" spans="1:27" ht="12.75" customHeight="1">
      <c r="A4" s="24" t="s">
        <v>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1"/>
    </row>
    <row r="5" spans="1:27" s="18" customFormat="1" ht="26.25" customHeight="1">
      <c r="A5" s="30" t="s">
        <v>52</v>
      </c>
      <c r="B5" s="28" t="s">
        <v>53</v>
      </c>
      <c r="C5" s="34" t="s">
        <v>56</v>
      </c>
      <c r="D5" s="36" t="s">
        <v>1</v>
      </c>
      <c r="E5" s="44" t="s">
        <v>1</v>
      </c>
      <c r="F5" s="46" t="s">
        <v>1</v>
      </c>
      <c r="G5" s="48" t="s">
        <v>1</v>
      </c>
      <c r="H5" s="50" t="s">
        <v>1</v>
      </c>
      <c r="I5" s="52" t="s">
        <v>1</v>
      </c>
      <c r="J5" s="54" t="s">
        <v>1</v>
      </c>
      <c r="K5" s="56" t="s">
        <v>1</v>
      </c>
      <c r="L5" s="58" t="s">
        <v>1</v>
      </c>
      <c r="M5" s="19" t="s">
        <v>1</v>
      </c>
      <c r="N5" s="26" t="s">
        <v>1</v>
      </c>
      <c r="O5" s="26" t="s">
        <v>1</v>
      </c>
      <c r="P5" s="26" t="s">
        <v>1</v>
      </c>
      <c r="Q5" s="26" t="s">
        <v>1</v>
      </c>
      <c r="R5" s="19" t="s">
        <v>1</v>
      </c>
      <c r="S5" s="26" t="s">
        <v>58</v>
      </c>
      <c r="T5" s="26" t="s">
        <v>57</v>
      </c>
      <c r="U5" s="26" t="s">
        <v>1</v>
      </c>
      <c r="V5" s="26" t="s">
        <v>55</v>
      </c>
      <c r="W5" s="26" t="s">
        <v>54</v>
      </c>
      <c r="X5" s="26" t="s">
        <v>55</v>
      </c>
      <c r="Y5" s="32" t="s">
        <v>1</v>
      </c>
      <c r="Z5" s="32" t="s">
        <v>1</v>
      </c>
      <c r="AA5" s="17"/>
    </row>
    <row r="6" spans="1:27" s="18" customFormat="1" ht="13.2">
      <c r="A6" s="31"/>
      <c r="B6" s="29"/>
      <c r="C6" s="35"/>
      <c r="D6" s="37"/>
      <c r="E6" s="45"/>
      <c r="F6" s="47"/>
      <c r="G6" s="49"/>
      <c r="H6" s="51"/>
      <c r="I6" s="53"/>
      <c r="J6" s="55"/>
      <c r="K6" s="57"/>
      <c r="L6" s="59"/>
      <c r="M6" s="19"/>
      <c r="N6" s="27"/>
      <c r="O6" s="27"/>
      <c r="P6" s="27"/>
      <c r="Q6" s="27"/>
      <c r="R6" s="19"/>
      <c r="S6" s="27"/>
      <c r="T6" s="27"/>
      <c r="U6" s="27"/>
      <c r="V6" s="27"/>
      <c r="W6" s="27"/>
      <c r="X6" s="27"/>
      <c r="Y6" s="33"/>
      <c r="Z6" s="33"/>
      <c r="AA6" s="17"/>
    </row>
    <row r="7" spans="1:27" s="11" customFormat="1" ht="27.6">
      <c r="A7" s="3" t="s">
        <v>2</v>
      </c>
      <c r="B7" s="12" t="s">
        <v>3</v>
      </c>
      <c r="C7" s="5">
        <v>1199896.1000000001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926075.35</v>
      </c>
      <c r="S7" s="5">
        <v>926044.9</v>
      </c>
      <c r="T7" s="5">
        <f>C7</f>
        <v>1199896.1000000001</v>
      </c>
      <c r="U7" s="5"/>
      <c r="V7" s="5">
        <f>V8+V9+V10+V11+V12</f>
        <v>1104314</v>
      </c>
      <c r="W7" s="6">
        <v>0.77177090583092989</v>
      </c>
      <c r="X7" s="5">
        <v>0</v>
      </c>
      <c r="Y7" s="6">
        <v>0</v>
      </c>
      <c r="Z7" s="5">
        <v>0</v>
      </c>
      <c r="AA7" s="10"/>
    </row>
    <row r="8" spans="1:27" ht="55.2" outlineLevel="1">
      <c r="A8" s="14" t="s">
        <v>4</v>
      </c>
      <c r="B8" s="4" t="s">
        <v>5</v>
      </c>
      <c r="C8" s="15">
        <v>52378.13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52378.13</v>
      </c>
      <c r="S8" s="15">
        <v>52378.13</v>
      </c>
      <c r="T8" s="15">
        <f t="shared" ref="T8:T31" si="0">C8</f>
        <v>52378.13</v>
      </c>
      <c r="U8" s="15"/>
      <c r="V8" s="15">
        <v>0</v>
      </c>
      <c r="W8" s="16">
        <v>1</v>
      </c>
      <c r="X8" s="15">
        <v>0</v>
      </c>
      <c r="Y8" s="16">
        <v>0</v>
      </c>
      <c r="Z8" s="15">
        <v>0</v>
      </c>
      <c r="AA8" s="1"/>
    </row>
    <row r="9" spans="1:27" ht="69" outlineLevel="1">
      <c r="A9" s="14" t="s">
        <v>6</v>
      </c>
      <c r="B9" s="4" t="s">
        <v>7</v>
      </c>
      <c r="C9" s="15">
        <v>1061980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790251.25</v>
      </c>
      <c r="S9" s="15">
        <v>790220.80000000005</v>
      </c>
      <c r="T9" s="15">
        <f t="shared" si="0"/>
        <v>1061980</v>
      </c>
      <c r="U9" s="15"/>
      <c r="V9" s="15">
        <v>1085314</v>
      </c>
      <c r="W9" s="16">
        <v>0.74410139550650667</v>
      </c>
      <c r="X9" s="15">
        <v>0</v>
      </c>
      <c r="Y9" s="16">
        <v>0</v>
      </c>
      <c r="Z9" s="15">
        <v>0</v>
      </c>
      <c r="AA9" s="1"/>
    </row>
    <row r="10" spans="1:27" ht="27.6" outlineLevel="1">
      <c r="A10" s="14" t="s">
        <v>8</v>
      </c>
      <c r="B10" s="4" t="s">
        <v>9</v>
      </c>
      <c r="C10" s="15">
        <v>75000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75000</v>
      </c>
      <c r="S10" s="15">
        <v>75000</v>
      </c>
      <c r="T10" s="15">
        <f t="shared" si="0"/>
        <v>75000</v>
      </c>
      <c r="U10" s="15"/>
      <c r="V10" s="15">
        <v>0</v>
      </c>
      <c r="W10" s="16">
        <v>1</v>
      </c>
      <c r="X10" s="15">
        <v>0</v>
      </c>
      <c r="Y10" s="16">
        <v>0</v>
      </c>
      <c r="Z10" s="15">
        <v>0</v>
      </c>
      <c r="AA10" s="1"/>
    </row>
    <row r="11" spans="1:27" outlineLevel="1">
      <c r="A11" s="14" t="s">
        <v>10</v>
      </c>
      <c r="B11" s="4" t="s">
        <v>11</v>
      </c>
      <c r="C11" s="15">
        <v>2000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f t="shared" si="0"/>
        <v>2000</v>
      </c>
      <c r="U11" s="15"/>
      <c r="V11" s="15">
        <v>2000</v>
      </c>
      <c r="W11" s="16">
        <v>0</v>
      </c>
      <c r="X11" s="15">
        <v>0</v>
      </c>
      <c r="Y11" s="16">
        <v>0</v>
      </c>
      <c r="Z11" s="15">
        <v>0</v>
      </c>
      <c r="AA11" s="1"/>
    </row>
    <row r="12" spans="1:27" outlineLevel="1">
      <c r="A12" s="14" t="s">
        <v>12</v>
      </c>
      <c r="B12" s="4" t="s">
        <v>13</v>
      </c>
      <c r="C12" s="15">
        <v>8537.9699999999993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8445.9699999999993</v>
      </c>
      <c r="S12" s="15">
        <v>8445.9699999999993</v>
      </c>
      <c r="T12" s="15">
        <f t="shared" si="0"/>
        <v>8537.9699999999993</v>
      </c>
      <c r="U12" s="15"/>
      <c r="V12" s="15">
        <v>17000</v>
      </c>
      <c r="W12" s="16">
        <v>0.98922460491194042</v>
      </c>
      <c r="X12" s="15">
        <v>0</v>
      </c>
      <c r="Y12" s="16">
        <v>0</v>
      </c>
      <c r="Z12" s="15">
        <v>0</v>
      </c>
      <c r="AA12" s="1"/>
    </row>
    <row r="13" spans="1:27" s="11" customFormat="1">
      <c r="A13" s="3" t="s">
        <v>14</v>
      </c>
      <c r="B13" s="12" t="s">
        <v>15</v>
      </c>
      <c r="C13" s="5">
        <v>67644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18540.060000000001</v>
      </c>
      <c r="S13" s="5">
        <v>16861.2</v>
      </c>
      <c r="T13" s="5">
        <f t="shared" si="0"/>
        <v>67644</v>
      </c>
      <c r="U13" s="5"/>
      <c r="V13" s="5">
        <v>63200</v>
      </c>
      <c r="W13" s="6">
        <v>0.24926379279758737</v>
      </c>
      <c r="X13" s="5">
        <v>0</v>
      </c>
      <c r="Y13" s="6">
        <v>0</v>
      </c>
      <c r="Z13" s="5">
        <v>0</v>
      </c>
      <c r="AA13" s="10"/>
    </row>
    <row r="14" spans="1:27" ht="27.6" outlineLevel="1">
      <c r="A14" s="14" t="s">
        <v>16</v>
      </c>
      <c r="B14" s="4" t="s">
        <v>17</v>
      </c>
      <c r="C14" s="15">
        <v>67644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18540.060000000001</v>
      </c>
      <c r="S14" s="15">
        <v>16861.2</v>
      </c>
      <c r="T14" s="15">
        <f t="shared" si="0"/>
        <v>67644</v>
      </c>
      <c r="U14" s="15"/>
      <c r="V14" s="15">
        <v>63200</v>
      </c>
      <c r="W14" s="16">
        <v>0.24926379279758737</v>
      </c>
      <c r="X14" s="15">
        <v>0</v>
      </c>
      <c r="Y14" s="16">
        <v>0</v>
      </c>
      <c r="Z14" s="15">
        <v>0</v>
      </c>
      <c r="AA14" s="1"/>
    </row>
    <row r="15" spans="1:27" s="11" customFormat="1" ht="41.4">
      <c r="A15" s="3" t="s">
        <v>18</v>
      </c>
      <c r="B15" s="12" t="s">
        <v>19</v>
      </c>
      <c r="C15" s="5">
        <v>24947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24379.07</v>
      </c>
      <c r="S15" s="5">
        <v>24379.07</v>
      </c>
      <c r="T15" s="5">
        <f t="shared" si="0"/>
        <v>24947</v>
      </c>
      <c r="U15" s="5"/>
      <c r="V15" s="5">
        <v>10000</v>
      </c>
      <c r="W15" s="6">
        <v>0.97723453721890408</v>
      </c>
      <c r="X15" s="5">
        <v>0</v>
      </c>
      <c r="Y15" s="6">
        <v>0</v>
      </c>
      <c r="Z15" s="5">
        <v>0</v>
      </c>
      <c r="AA15" s="10"/>
    </row>
    <row r="16" spans="1:27" outlineLevel="1">
      <c r="A16" s="14" t="s">
        <v>20</v>
      </c>
      <c r="B16" s="4" t="s">
        <v>21</v>
      </c>
      <c r="C16" s="15">
        <v>24947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24379.07</v>
      </c>
      <c r="S16" s="15">
        <v>24379.07</v>
      </c>
      <c r="T16" s="15">
        <f t="shared" si="0"/>
        <v>24947</v>
      </c>
      <c r="U16" s="15"/>
      <c r="V16" s="15">
        <v>10000</v>
      </c>
      <c r="W16" s="16">
        <v>0.97723453721890408</v>
      </c>
      <c r="X16" s="15">
        <v>0</v>
      </c>
      <c r="Y16" s="16">
        <v>0</v>
      </c>
      <c r="Z16" s="15">
        <v>0</v>
      </c>
      <c r="AA16" s="1"/>
    </row>
    <row r="17" spans="1:27" s="11" customFormat="1">
      <c r="A17" s="3" t="s">
        <v>22</v>
      </c>
      <c r="B17" s="12" t="s">
        <v>23</v>
      </c>
      <c r="C17" s="5">
        <v>483270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24228</v>
      </c>
      <c r="S17" s="5">
        <v>24228</v>
      </c>
      <c r="T17" s="5">
        <f t="shared" si="0"/>
        <v>483270</v>
      </c>
      <c r="U17" s="5"/>
      <c r="V17" s="5">
        <f>V18+V19</f>
        <v>73640</v>
      </c>
      <c r="W17" s="6">
        <v>5.0133465764479482E-2</v>
      </c>
      <c r="X17" s="5">
        <v>0</v>
      </c>
      <c r="Y17" s="6">
        <v>0</v>
      </c>
      <c r="Z17" s="5">
        <v>0</v>
      </c>
      <c r="AA17" s="10"/>
    </row>
    <row r="18" spans="1:27" outlineLevel="1">
      <c r="A18" s="14" t="s">
        <v>24</v>
      </c>
      <c r="B18" s="4" t="s">
        <v>25</v>
      </c>
      <c r="C18" s="15">
        <v>73140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24228</v>
      </c>
      <c r="S18" s="15">
        <v>24228</v>
      </c>
      <c r="T18" s="15">
        <f t="shared" si="0"/>
        <v>73140</v>
      </c>
      <c r="U18" s="15"/>
      <c r="V18" s="15">
        <v>73140</v>
      </c>
      <c r="W18" s="16">
        <v>0.33125512715340444</v>
      </c>
      <c r="X18" s="15">
        <v>0</v>
      </c>
      <c r="Y18" s="16">
        <v>0</v>
      </c>
      <c r="Z18" s="15">
        <v>0</v>
      </c>
      <c r="AA18" s="1"/>
    </row>
    <row r="19" spans="1:27" ht="27.6" outlineLevel="1">
      <c r="A19" s="14" t="s">
        <v>26</v>
      </c>
      <c r="B19" s="4" t="s">
        <v>27</v>
      </c>
      <c r="C19" s="15">
        <v>410130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f t="shared" si="0"/>
        <v>410130</v>
      </c>
      <c r="U19" s="15"/>
      <c r="V19" s="15">
        <v>500</v>
      </c>
      <c r="W19" s="16">
        <v>0</v>
      </c>
      <c r="X19" s="15">
        <v>0</v>
      </c>
      <c r="Y19" s="16">
        <v>0</v>
      </c>
      <c r="Z19" s="15">
        <v>0</v>
      </c>
      <c r="AA19" s="1"/>
    </row>
    <row r="20" spans="1:27" s="11" customFormat="1" ht="27.6">
      <c r="A20" s="3" t="s">
        <v>28</v>
      </c>
      <c r="B20" s="12" t="s">
        <v>29</v>
      </c>
      <c r="C20" s="5">
        <v>3016602.73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2534607.1800000002</v>
      </c>
      <c r="S20" s="5">
        <v>2530147.98</v>
      </c>
      <c r="T20" s="5">
        <f t="shared" si="0"/>
        <v>3016602.73</v>
      </c>
      <c r="U20" s="5"/>
      <c r="V20" s="5">
        <f>V21+V22</f>
        <v>245377</v>
      </c>
      <c r="W20" s="6">
        <v>0.83874086396520631</v>
      </c>
      <c r="X20" s="5">
        <v>0</v>
      </c>
      <c r="Y20" s="6">
        <v>0</v>
      </c>
      <c r="Z20" s="5">
        <v>0</v>
      </c>
      <c r="AA20" s="10"/>
    </row>
    <row r="21" spans="1:27" outlineLevel="1">
      <c r="A21" s="14" t="s">
        <v>30</v>
      </c>
      <c r="B21" s="4" t="s">
        <v>31</v>
      </c>
      <c r="C21" s="15">
        <v>20000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  <c r="R21" s="15">
        <v>3409.2</v>
      </c>
      <c r="S21" s="15">
        <v>0</v>
      </c>
      <c r="T21" s="15">
        <f t="shared" si="0"/>
        <v>20000</v>
      </c>
      <c r="U21" s="15"/>
      <c r="V21" s="15">
        <v>10000</v>
      </c>
      <c r="W21" s="16">
        <v>0</v>
      </c>
      <c r="X21" s="15">
        <v>0</v>
      </c>
      <c r="Y21" s="16">
        <v>0</v>
      </c>
      <c r="Z21" s="15">
        <v>0</v>
      </c>
      <c r="AA21" s="1"/>
    </row>
    <row r="22" spans="1:27" outlineLevel="1">
      <c r="A22" s="14" t="s">
        <v>32</v>
      </c>
      <c r="B22" s="4" t="s">
        <v>33</v>
      </c>
      <c r="C22" s="15">
        <v>2996602.73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2531197.98</v>
      </c>
      <c r="S22" s="15">
        <v>2530147.98</v>
      </c>
      <c r="T22" s="15">
        <f t="shared" si="0"/>
        <v>2996602.73</v>
      </c>
      <c r="U22" s="15"/>
      <c r="V22" s="15">
        <v>235377</v>
      </c>
      <c r="W22" s="16">
        <v>0.84433880896851488</v>
      </c>
      <c r="X22" s="15">
        <v>0</v>
      </c>
      <c r="Y22" s="16">
        <v>0</v>
      </c>
      <c r="Z22" s="15">
        <v>0</v>
      </c>
      <c r="AA22" s="1"/>
    </row>
    <row r="23" spans="1:27" s="11" customFormat="1">
      <c r="A23" s="3" t="s">
        <v>34</v>
      </c>
      <c r="B23" s="12" t="s">
        <v>35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f t="shared" si="0"/>
        <v>0</v>
      </c>
      <c r="U23" s="5"/>
      <c r="V23" s="5">
        <v>1000</v>
      </c>
      <c r="W23" s="6">
        <v>0</v>
      </c>
      <c r="X23" s="5">
        <v>0</v>
      </c>
      <c r="Y23" s="6">
        <v>0</v>
      </c>
      <c r="Z23" s="5">
        <v>0</v>
      </c>
      <c r="AA23" s="10"/>
    </row>
    <row r="24" spans="1:27" outlineLevel="1">
      <c r="A24" s="14" t="s">
        <v>36</v>
      </c>
      <c r="B24" s="4" t="s">
        <v>37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f t="shared" si="0"/>
        <v>0</v>
      </c>
      <c r="U24" s="15"/>
      <c r="V24" s="15">
        <v>1000</v>
      </c>
      <c r="W24" s="16">
        <v>0</v>
      </c>
      <c r="X24" s="15">
        <v>0</v>
      </c>
      <c r="Y24" s="16">
        <v>0</v>
      </c>
      <c r="Z24" s="15">
        <v>0</v>
      </c>
      <c r="AA24" s="1"/>
    </row>
    <row r="25" spans="1:27" s="11" customFormat="1">
      <c r="A25" s="3" t="s">
        <v>38</v>
      </c>
      <c r="B25" s="12" t="s">
        <v>39</v>
      </c>
      <c r="C25" s="5">
        <v>1063699.7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715496.7</v>
      </c>
      <c r="S25" s="5">
        <v>715496.7</v>
      </c>
      <c r="T25" s="5">
        <f t="shared" si="0"/>
        <v>1063699.7</v>
      </c>
      <c r="U25" s="5"/>
      <c r="V25" s="5">
        <v>871414</v>
      </c>
      <c r="W25" s="6">
        <v>0.67264915088346833</v>
      </c>
      <c r="X25" s="5">
        <v>0</v>
      </c>
      <c r="Y25" s="6">
        <v>0</v>
      </c>
      <c r="Z25" s="5">
        <v>0</v>
      </c>
      <c r="AA25" s="10"/>
    </row>
    <row r="26" spans="1:27" outlineLevel="1">
      <c r="A26" s="14" t="s">
        <v>40</v>
      </c>
      <c r="B26" s="4" t="s">
        <v>41</v>
      </c>
      <c r="C26" s="15">
        <v>1063699.7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715496.7</v>
      </c>
      <c r="S26" s="15">
        <v>715496.7</v>
      </c>
      <c r="T26" s="15">
        <f t="shared" si="0"/>
        <v>1063699.7</v>
      </c>
      <c r="U26" s="15"/>
      <c r="V26" s="15">
        <v>871414</v>
      </c>
      <c r="W26" s="16">
        <v>0.67264915088346833</v>
      </c>
      <c r="X26" s="15">
        <v>0</v>
      </c>
      <c r="Y26" s="16">
        <v>0</v>
      </c>
      <c r="Z26" s="15">
        <v>0</v>
      </c>
      <c r="AA26" s="1"/>
    </row>
    <row r="27" spans="1:27" s="11" customFormat="1">
      <c r="A27" s="3" t="s">
        <v>42</v>
      </c>
      <c r="B27" s="12" t="s">
        <v>43</v>
      </c>
      <c r="C27" s="5">
        <v>14565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12137.5</v>
      </c>
      <c r="S27" s="5">
        <v>12137.5</v>
      </c>
      <c r="T27" s="5">
        <f t="shared" si="0"/>
        <v>14565</v>
      </c>
      <c r="U27" s="5"/>
      <c r="V27" s="5">
        <v>500</v>
      </c>
      <c r="W27" s="6">
        <v>0.83333333333333337</v>
      </c>
      <c r="X27" s="5">
        <v>0</v>
      </c>
      <c r="Y27" s="6">
        <v>0</v>
      </c>
      <c r="Z27" s="5">
        <v>0</v>
      </c>
      <c r="AA27" s="10"/>
    </row>
    <row r="28" spans="1:27" outlineLevel="1">
      <c r="A28" s="14" t="s">
        <v>44</v>
      </c>
      <c r="B28" s="4" t="s">
        <v>45</v>
      </c>
      <c r="C28" s="15">
        <v>14565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12137.5</v>
      </c>
      <c r="S28" s="15">
        <v>12137.5</v>
      </c>
      <c r="T28" s="15">
        <f t="shared" si="0"/>
        <v>14565</v>
      </c>
      <c r="U28" s="15"/>
      <c r="V28" s="15">
        <v>500</v>
      </c>
      <c r="W28" s="16">
        <v>0.83333333333333337</v>
      </c>
      <c r="X28" s="15">
        <v>0</v>
      </c>
      <c r="Y28" s="16">
        <v>0</v>
      </c>
      <c r="Z28" s="15">
        <v>0</v>
      </c>
      <c r="AA28" s="1"/>
    </row>
    <row r="29" spans="1:27" s="11" customFormat="1">
      <c r="A29" s="3" t="s">
        <v>46</v>
      </c>
      <c r="B29" s="12" t="s">
        <v>47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f t="shared" si="0"/>
        <v>0</v>
      </c>
      <c r="U29" s="5"/>
      <c r="V29" s="5">
        <v>500</v>
      </c>
      <c r="W29" s="6">
        <v>0</v>
      </c>
      <c r="X29" s="5">
        <v>0</v>
      </c>
      <c r="Y29" s="6">
        <v>0</v>
      </c>
      <c r="Z29" s="5">
        <v>0</v>
      </c>
      <c r="AA29" s="10"/>
    </row>
    <row r="30" spans="1:27" outlineLevel="1">
      <c r="A30" s="14" t="s">
        <v>48</v>
      </c>
      <c r="B30" s="4" t="s">
        <v>49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f t="shared" si="0"/>
        <v>0</v>
      </c>
      <c r="U30" s="15"/>
      <c r="V30" s="15">
        <v>500</v>
      </c>
      <c r="W30" s="16">
        <v>0</v>
      </c>
      <c r="X30" s="15">
        <v>0</v>
      </c>
      <c r="Y30" s="16">
        <v>0</v>
      </c>
      <c r="Z30" s="15">
        <v>0</v>
      </c>
      <c r="AA30" s="1"/>
    </row>
    <row r="31" spans="1:27" s="11" customFormat="1" ht="12.75" customHeight="1">
      <c r="A31" s="42" t="s">
        <v>50</v>
      </c>
      <c r="B31" s="43"/>
      <c r="C31" s="7">
        <v>5870624.5300000003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4255463.8600000003</v>
      </c>
      <c r="S31" s="7">
        <v>4249295.3499999996</v>
      </c>
      <c r="T31" s="5">
        <f t="shared" si="0"/>
        <v>5870624.5300000003</v>
      </c>
      <c r="U31" s="7"/>
      <c r="V31" s="7">
        <f>V7+V13+V17+V20+V23+V25+V27+V29</f>
        <v>2359945</v>
      </c>
      <c r="W31" s="8">
        <v>0.72382339021773545</v>
      </c>
      <c r="X31" s="7">
        <v>0</v>
      </c>
      <c r="Y31" s="8">
        <v>0</v>
      </c>
      <c r="Z31" s="7">
        <v>0</v>
      </c>
      <c r="AA31" s="10"/>
    </row>
    <row r="32" spans="1:27" ht="12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 t="s">
        <v>1</v>
      </c>
      <c r="N32" s="1"/>
      <c r="O32" s="1"/>
      <c r="P32" s="1"/>
      <c r="Q32" s="1"/>
      <c r="R32" s="1" t="s">
        <v>1</v>
      </c>
      <c r="S32" s="1"/>
      <c r="T32" s="1"/>
      <c r="U32" s="1" t="s">
        <v>1</v>
      </c>
      <c r="V32" s="1"/>
      <c r="W32" s="1"/>
      <c r="X32" s="1"/>
      <c r="Y32" s="1"/>
      <c r="Z32" s="1"/>
      <c r="AA32" s="1"/>
    </row>
    <row r="33" spans="1:27">
      <c r="A33" s="40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9"/>
      <c r="T33" s="9"/>
      <c r="U33" s="9"/>
      <c r="V33" s="9"/>
      <c r="W33" s="9"/>
      <c r="X33" s="9"/>
      <c r="Y33" s="9"/>
      <c r="Z33" s="9"/>
      <c r="AA33" s="1"/>
    </row>
  </sheetData>
  <mergeCells count="30">
    <mergeCell ref="A2:X2"/>
    <mergeCell ref="U5:U6"/>
    <mergeCell ref="A33:R33"/>
    <mergeCell ref="A31:B31"/>
    <mergeCell ref="E5:E6"/>
    <mergeCell ref="F5:F6"/>
    <mergeCell ref="G5:G6"/>
    <mergeCell ref="H5:H6"/>
    <mergeCell ref="I5:I6"/>
    <mergeCell ref="J5:J6"/>
    <mergeCell ref="K5:K6"/>
    <mergeCell ref="L5:L6"/>
    <mergeCell ref="N5:N6"/>
    <mergeCell ref="O5:O6"/>
    <mergeCell ref="A1:C1"/>
    <mergeCell ref="A3:X3"/>
    <mergeCell ref="A4:Z4"/>
    <mergeCell ref="S5:S6"/>
    <mergeCell ref="B5:B6"/>
    <mergeCell ref="T5:T6"/>
    <mergeCell ref="V5:V6"/>
    <mergeCell ref="W5:W6"/>
    <mergeCell ref="X5:X6"/>
    <mergeCell ref="P5:P6"/>
    <mergeCell ref="Q5:Q6"/>
    <mergeCell ref="A5:A6"/>
    <mergeCell ref="Y5:Y6"/>
    <mergeCell ref="Z5:Z6"/>
    <mergeCell ref="C5:C6"/>
    <mergeCell ref="D5:D6"/>
  </mergeCells>
  <pageMargins left="0.59055118110236227" right="0.49" top="0.59055118110236227" bottom="0.59055118110236227" header="0.39370078740157483" footer="0.39370078740157483"/>
  <pageSetup paperSize="9" scale="7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809673D-0D1C-468E-A799-76132D1CE09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BUH\User</dc:creator>
  <cp:lastModifiedBy>user</cp:lastModifiedBy>
  <cp:lastPrinted>2020-11-14T13:26:47Z</cp:lastPrinted>
  <dcterms:created xsi:type="dcterms:W3CDTF">2020-11-06T12:35:46Z</dcterms:created>
  <dcterms:modified xsi:type="dcterms:W3CDTF">2020-11-14T13:26:50Z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user_24_8_10.02.2012_14_12_40(2).xlsx</vt:lpwstr>
  </property>
  <property fmtid="{D5CDD505-2E9C-101B-9397-08002B2CF9AE}" pid="3" name="Название отчета">
    <vt:lpwstr>user_24_8_10.02.2012_14_12_40(2).xlsx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