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Емельяновка на 2022 год и на плановый период 2023-2024 годов\"/>
    </mc:Choice>
  </mc:AlternateContent>
  <bookViews>
    <workbookView xWindow="0" yWindow="0" windowWidth="28800" windowHeight="11835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52511"/>
</workbook>
</file>

<file path=xl/calcChain.xml><?xml version="1.0" encoding="utf-8"?>
<calcChain xmlns="http://schemas.openxmlformats.org/spreadsheetml/2006/main">
  <c r="AB32" i="2" l="1"/>
  <c r="AB30" i="2"/>
  <c r="AB28" i="2"/>
  <c r="AB25" i="2"/>
  <c r="AB23" i="2"/>
  <c r="AB20" i="2"/>
  <c r="AB17" i="2"/>
  <c r="AB15" i="2"/>
  <c r="AB13" i="2"/>
  <c r="AB9" i="2"/>
  <c r="AA27" i="2"/>
  <c r="AA10" i="2"/>
  <c r="AA11" i="2" l="1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8" i="2"/>
  <c r="AA29" i="2"/>
  <c r="AA30" i="2"/>
  <c r="AA31" i="2"/>
  <c r="AA32" i="2"/>
  <c r="AA9" i="2"/>
</calcChain>
</file>

<file path=xl/sharedStrings.xml><?xml version="1.0" encoding="utf-8"?>
<sst xmlns="http://schemas.openxmlformats.org/spreadsheetml/2006/main" count="168" uniqueCount="61">
  <si>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</si>
  <si>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</si>
  <si>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</si>
  <si>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</si>
  <si>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</si>
  <si>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</si>
  <si>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</si>
  <si>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</si>
  <si>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</si>
  <si>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</si>
  <si>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</si>
  <si>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</si>
  <si>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</si>
  <si>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</si>
  <si>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</si>
  <si>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</si>
  <si>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</si>
  <si>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</si>
  <si>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</si>
  <si>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</si>
  <si>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</si>
  <si>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</si>
  <si>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</si>
  <si>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</si>
  <si>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</si>
  <si>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</si>
  <si>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</si>
  <si>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</si>
  <si>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</si>
  <si>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</si>
  <si>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</si>
  <si>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</si>
  <si>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</si>
  <si>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</si>
  <si>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</si>
  <si>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</si>
  <si>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</si>
  <si>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</si>
  <si>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</si>
  <si>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</si>
  <si>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</si>
  <si>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</si>
  <si>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</si>
  <si>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</si>
  <si>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</si>
  <si>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</si>
  <si>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</si>
  <si>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</si>
  <si>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</si>
  <si>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</si>
  <si>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Оценка ожидаемого исполнения бюджета муниципального образования сельское поселение "Деревня Емельяновка" на 2021 год в разрезе функциональной классификации расходов</t>
  </si>
  <si>
    <t>Раздел, подраздел</t>
  </si>
  <si>
    <t>Уточненный план на 2020 год</t>
  </si>
  <si>
    <t>Исполнение на 01.11.2020 года</t>
  </si>
  <si>
    <t>Ожидаемое исполнение 2020 года</t>
  </si>
  <si>
    <t>Уточненный план на 2021 год</t>
  </si>
  <si>
    <t>Исполнение на 01.11.2021 года</t>
  </si>
  <si>
    <t>Ожидаемое исполнение 2021 года</t>
  </si>
  <si>
    <t>Прогноз на 2022 год</t>
  </si>
  <si>
    <t xml:space="preserve">      Другие вопросы в области культуры, кинематографии</t>
  </si>
  <si>
    <t>0804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</si>
</sst>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43" fontId="6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5" borderId="1" xfId="1" applyNumberFormat="1" applyFont="1" applyFill="1" applyProtection="1">
      <alignment wrapText="1"/>
    </xf>
    <xf numFmtId="0" fontId="7" fillId="5" borderId="1" xfId="2" applyNumberFormat="1" applyFont="1" applyFill="1" applyProtection="1"/>
    <xf numFmtId="0" fontId="8" fillId="5" borderId="1" xfId="3" applyNumberFormat="1" applyFont="1" applyFill="1" applyProtection="1">
      <alignment horizontal="center" wrapText="1"/>
    </xf>
    <xf numFmtId="0" fontId="8" fillId="5" borderId="1" xfId="4" applyNumberFormat="1" applyFont="1" applyFill="1" applyProtection="1">
      <alignment horizontal="center"/>
    </xf>
    <xf numFmtId="0" fontId="7" fillId="5" borderId="2" xfId="6" applyNumberFormat="1" applyFont="1" applyFill="1" applyProtection="1">
      <alignment horizontal="center" vertical="center" wrapText="1"/>
    </xf>
    <xf numFmtId="0" fontId="7" fillId="0" borderId="1" xfId="2" applyNumberFormat="1" applyFont="1" applyProtection="1"/>
    <xf numFmtId="0" fontId="7" fillId="5" borderId="1" xfId="14" applyNumberFormat="1" applyFont="1" applyFill="1" applyProtection="1">
      <alignment horizontal="left" wrapText="1"/>
    </xf>
    <xf numFmtId="0" fontId="9" fillId="0" borderId="0" xfId="0" applyFont="1" applyProtection="1">
      <protection locked="0"/>
    </xf>
    <xf numFmtId="0" fontId="9" fillId="5" borderId="0" xfId="0" applyFont="1" applyFill="1" applyProtection="1">
      <protection locked="0"/>
    </xf>
    <xf numFmtId="0" fontId="10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4" fontId="10" fillId="5" borderId="2" xfId="9" applyNumberFormat="1" applyFont="1" applyFill="1" applyProtection="1">
      <alignment horizontal="right" vertical="top" shrinkToFit="1"/>
    </xf>
    <xf numFmtId="0" fontId="13" fillId="5" borderId="2" xfId="35" applyNumberFormat="1" applyFont="1" applyFill="1" applyProtection="1">
      <alignment horizontal="center" vertical="center" wrapText="1"/>
    </xf>
    <xf numFmtId="0" fontId="14" fillId="0" borderId="2" xfId="7" applyNumberFormat="1" applyFont="1" applyProtection="1">
      <alignment vertical="top" wrapText="1"/>
    </xf>
    <xf numFmtId="1" fontId="14" fillId="0" borderId="2" xfId="8" applyNumberFormat="1" applyFont="1" applyProtection="1">
      <alignment horizontal="center" vertical="top" shrinkToFit="1"/>
    </xf>
    <xf numFmtId="4" fontId="14" fillId="5" borderId="2" xfId="9" applyNumberFormat="1" applyFont="1" applyFill="1" applyProtection="1">
      <alignment horizontal="right" vertical="top" shrinkToFit="1"/>
    </xf>
    <xf numFmtId="4" fontId="3" fillId="2" borderId="2" xfId="9" applyNumberFormat="1" applyFont="1" applyProtection="1">
      <alignment horizontal="right" vertical="top" shrinkToFit="1"/>
    </xf>
    <xf numFmtId="0" fontId="3" fillId="0" borderId="1" xfId="2" applyNumberFormat="1" applyFont="1" applyProtection="1"/>
    <xf numFmtId="0" fontId="15" fillId="0" borderId="0" xfId="0" applyFont="1" applyProtection="1">
      <protection locked="0"/>
    </xf>
    <xf numFmtId="4" fontId="14" fillId="5" borderId="2" xfId="12" applyNumberFormat="1" applyFont="1" applyFill="1" applyProtection="1">
      <alignment horizontal="right" vertical="top" shrinkToFit="1"/>
    </xf>
    <xf numFmtId="4" fontId="3" fillId="3" borderId="2" xfId="12" applyNumberFormat="1" applyFont="1" applyProtection="1">
      <alignment horizontal="right" vertical="top" shrinkToFit="1"/>
    </xf>
    <xf numFmtId="0" fontId="13" fillId="5" borderId="2" xfId="25" applyNumberFormat="1" applyFont="1" applyFill="1" applyProtection="1">
      <alignment horizontal="center" vertical="center" wrapText="1"/>
    </xf>
    <xf numFmtId="0" fontId="13" fillId="5" borderId="2" xfId="25" applyFont="1" applyFill="1">
      <alignment horizontal="center" vertical="center" wrapText="1"/>
    </xf>
    <xf numFmtId="0" fontId="11" fillId="0" borderId="1" xfId="1" applyNumberFormat="1" applyFont="1" applyAlignment="1" applyProtection="1">
      <alignment horizontal="center" wrapText="1"/>
    </xf>
    <xf numFmtId="0" fontId="12" fillId="0" borderId="0" xfId="0" applyFont="1" applyAlignment="1">
      <alignment horizontal="center"/>
    </xf>
    <xf numFmtId="0" fontId="13" fillId="5" borderId="2" xfId="35" applyNumberFormat="1" applyFont="1" applyFill="1" applyProtection="1">
      <alignment horizontal="center" vertical="center" wrapText="1"/>
    </xf>
    <xf numFmtId="0" fontId="13" fillId="5" borderId="2" xfId="35" applyFont="1" applyFill="1">
      <alignment horizontal="center" vertical="center" wrapText="1"/>
    </xf>
    <xf numFmtId="0" fontId="13" fillId="5" borderId="2" xfId="29" applyNumberFormat="1" applyFont="1" applyFill="1" applyProtection="1">
      <alignment horizontal="center" vertical="center" wrapText="1"/>
    </xf>
    <xf numFmtId="0" fontId="13" fillId="5" borderId="2" xfId="29" applyFont="1" applyFill="1">
      <alignment horizontal="center" vertical="center" wrapText="1"/>
    </xf>
    <xf numFmtId="0" fontId="13" fillId="5" borderId="2" xfId="30" applyNumberFormat="1" applyFont="1" applyFill="1" applyProtection="1">
      <alignment horizontal="center" vertical="center" wrapText="1"/>
    </xf>
    <xf numFmtId="0" fontId="13" fillId="5" borderId="2" xfId="30" applyFont="1" applyFill="1">
      <alignment horizontal="center" vertical="center" wrapText="1"/>
    </xf>
    <xf numFmtId="0" fontId="13" fillId="5" borderId="2" xfId="31" applyNumberFormat="1" applyFont="1" applyFill="1" applyProtection="1">
      <alignment horizontal="center" vertical="center" wrapText="1"/>
    </xf>
    <xf numFmtId="0" fontId="13" fillId="5" borderId="2" xfId="31" applyFont="1" applyFill="1">
      <alignment horizontal="center" vertical="center" wrapText="1"/>
    </xf>
    <xf numFmtId="0" fontId="13" fillId="5" borderId="2" xfId="32" applyNumberFormat="1" applyFont="1" applyFill="1" applyProtection="1">
      <alignment horizontal="center" vertical="center" wrapText="1"/>
    </xf>
    <xf numFmtId="0" fontId="13" fillId="5" borderId="2" xfId="32" applyFont="1" applyFill="1">
      <alignment horizontal="center" vertical="center" wrapText="1"/>
    </xf>
    <xf numFmtId="0" fontId="13" fillId="5" borderId="2" xfId="33" applyNumberFormat="1" applyFont="1" applyFill="1" applyProtection="1">
      <alignment horizontal="center" vertical="center" wrapText="1"/>
    </xf>
    <xf numFmtId="0" fontId="13" fillId="5" borderId="2" xfId="33" applyFont="1" applyFill="1">
      <alignment horizontal="center" vertical="center" wrapText="1"/>
    </xf>
    <xf numFmtId="0" fontId="7" fillId="0" borderId="1" xfId="14" applyNumberFormat="1" applyFont="1" applyProtection="1">
      <alignment horizontal="left" wrapText="1"/>
    </xf>
    <xf numFmtId="0" fontId="7" fillId="0" borderId="1" xfId="14" applyFont="1">
      <alignment horizontal="left" wrapText="1"/>
    </xf>
    <xf numFmtId="0" fontId="14" fillId="0" borderId="2" xfId="11" applyNumberFormat="1" applyFont="1" applyProtection="1">
      <alignment horizontal="left"/>
    </xf>
    <xf numFmtId="0" fontId="14" fillId="0" borderId="2" xfId="11" applyFont="1">
      <alignment horizontal="lef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8" fillId="0" borderId="1" xfId="3" applyNumberFormat="1" applyFont="1" applyProtection="1">
      <alignment horizontal="center" wrapText="1"/>
    </xf>
    <xf numFmtId="0" fontId="8" fillId="0" borderId="1" xfId="3" applyFont="1">
      <alignment horizontal="center" wrapText="1"/>
    </xf>
    <xf numFmtId="0" fontId="8" fillId="0" borderId="1" xfId="4" applyNumberFormat="1" applyFont="1" applyProtection="1">
      <alignment horizontal="center"/>
    </xf>
    <xf numFmtId="0" fontId="8" fillId="0" borderId="1" xfId="4" applyFont="1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2" xfId="6" applyNumberFormat="1" applyFont="1" applyProtection="1">
      <alignment horizontal="center" vertical="center" wrapText="1"/>
    </xf>
    <xf numFmtId="0" fontId="13" fillId="0" borderId="2" xfId="6" applyFont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13" fillId="5" borderId="2" xfId="22" applyNumberFormat="1" applyFont="1" applyFill="1" applyAlignment="1" applyProtection="1">
      <alignment horizontal="center" vertical="center" wrapText="1"/>
    </xf>
    <xf numFmtId="4" fontId="13" fillId="5" borderId="2" xfId="22" applyFont="1" applyFill="1" applyAlignment="1">
      <alignment horizontal="center" vertical="center" wrapText="1"/>
    </xf>
    <xf numFmtId="0" fontId="13" fillId="5" borderId="2" xfId="26" applyNumberFormat="1" applyFont="1" applyFill="1" applyProtection="1">
      <alignment horizontal="center" vertical="center" wrapText="1"/>
    </xf>
    <xf numFmtId="0" fontId="13" fillId="5" borderId="2" xfId="26" applyFont="1" applyFill="1">
      <alignment horizontal="center" vertical="center" wrapText="1"/>
    </xf>
    <xf numFmtId="0" fontId="13" fillId="5" borderId="2" xfId="27" applyNumberFormat="1" applyFont="1" applyFill="1" applyProtection="1">
      <alignment horizontal="center" vertical="center" wrapText="1"/>
    </xf>
    <xf numFmtId="0" fontId="13" fillId="5" borderId="2" xfId="27" applyFont="1" applyFill="1">
      <alignment horizontal="center" vertical="center" wrapText="1"/>
    </xf>
    <xf numFmtId="0" fontId="13" fillId="5" borderId="2" xfId="28" applyNumberFormat="1" applyFont="1" applyFill="1" applyProtection="1">
      <alignment horizontal="center" vertical="center" wrapText="1"/>
    </xf>
    <xf numFmtId="0" fontId="13" fillId="5" borderId="2" xfId="28" applyFont="1" applyFill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4" fontId="14" fillId="5" borderId="2" xfId="36" applyNumberFormat="1" applyFont="1" applyFill="1" applyBorder="1" applyAlignment="1" applyProtection="1">
      <alignment horizontal="right" vertical="top" shrinkToFit="1"/>
    </xf>
    <xf numFmtId="4" fontId="10" fillId="5" borderId="2" xfId="36" applyNumberFormat="1" applyFont="1" applyFill="1" applyBorder="1" applyAlignment="1" applyProtection="1">
      <alignment horizontal="right" vertical="top" shrinkToFit="1"/>
    </xf>
    <xf numFmtId="49" fontId="10" fillId="0" borderId="2" xfId="8" applyNumberFormat="1" applyFont="1" applyProtection="1">
      <alignment horizontal="center" vertical="top" shrinkToFit="1"/>
    </xf>
  </cellXfs>
  <cellStyles count="3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3" xfId="25"/>
    <cellStyle name="xl44" xfId="26"/>
    <cellStyle name="xl45" xfId="27"/>
    <cellStyle name="xl46" xfId="28"/>
    <cellStyle name="xl47" xfId="29"/>
    <cellStyle name="xl48" xfId="30"/>
    <cellStyle name="xl49" xfId="31"/>
    <cellStyle name="xl50" xfId="32"/>
    <cellStyle name="xl51" xfId="33"/>
    <cellStyle name="xl52" xfId="34"/>
    <cellStyle name="xl53" xfId="35"/>
    <cellStyle name="Обычный" xfId="0" builtinId="0"/>
    <cellStyle name="Финансовый" xfId="36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4"/>
  <sheetViews>
    <sheetView showGridLines="0" tabSelected="1" topLeftCell="A13" zoomScaleNormal="100" zoomScaleSheetLayoutView="100" workbookViewId="0">
      <selection activeCell="AB33" sqref="AB33"/>
    </sheetView>
  </sheetViews>
  <sheetFormatPr defaultRowHeight="15" outlineLevelRow="1" x14ac:dyDescent="0.25"/>
  <cols>
    <col min="1" max="1" width="40" style="13" customWidth="1"/>
    <col min="2" max="2" width="9.140625" style="13" hidden="1"/>
    <col min="3" max="3" width="9.140625" style="13" customWidth="1"/>
    <col min="4" max="12" width="9.140625" style="13" hidden="1"/>
    <col min="13" max="13" width="15.140625" style="14" customWidth="1"/>
    <col min="14" max="22" width="9.140625" style="14" hidden="1"/>
    <col min="23" max="23" width="15" style="14" customWidth="1"/>
    <col min="24" max="26" width="9.140625" style="14" hidden="1"/>
    <col min="27" max="27" width="14" style="14" customWidth="1"/>
    <col min="28" max="28" width="13.5703125" style="14" customWidth="1"/>
    <col min="29" max="29" width="9.140625" style="1" hidden="1"/>
    <col min="30" max="30" width="9.140625" style="1" customWidth="1"/>
    <col min="31" max="16384" width="9.140625" style="1"/>
  </cols>
  <sheetData>
    <row r="1" spans="1:30" x14ac:dyDescent="0.25">
      <c r="A1" s="49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6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2"/>
      <c r="AD1" s="2"/>
    </row>
    <row r="2" spans="1:30" ht="15.2" customHeight="1" x14ac:dyDescent="0.25">
      <c r="A2" s="49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6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2"/>
      <c r="AD2" s="2"/>
    </row>
    <row r="3" spans="1:30" ht="36.75" customHeight="1" x14ac:dyDescent="0.25">
      <c r="A3" s="29" t="s">
        <v>50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2"/>
      <c r="AD3" s="2"/>
    </row>
    <row r="4" spans="1:30" ht="15.95" customHeight="1" x14ac:dyDescent="0.25">
      <c r="A4" s="51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8"/>
      <c r="AC4" s="3"/>
      <c r="AD4" s="2"/>
    </row>
    <row r="5" spans="1:30" ht="15.75" customHeight="1" x14ac:dyDescent="0.25">
      <c r="A5" s="53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9"/>
      <c r="AC5" s="3"/>
      <c r="AD5" s="2"/>
    </row>
    <row r="6" spans="1:30" ht="12.75" customHeight="1" x14ac:dyDescent="0.25">
      <c r="A6" s="55" t="s">
        <v>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2"/>
    </row>
    <row r="7" spans="1:30" ht="38.25" customHeight="1" x14ac:dyDescent="0.25">
      <c r="A7" s="57" t="s">
        <v>1</v>
      </c>
      <c r="B7" s="59" t="s">
        <v>2</v>
      </c>
      <c r="C7" s="61" t="s">
        <v>51</v>
      </c>
      <c r="D7" s="27" t="s">
        <v>52</v>
      </c>
      <c r="E7" s="63" t="s">
        <v>2</v>
      </c>
      <c r="F7" s="65" t="s">
        <v>2</v>
      </c>
      <c r="G7" s="67" t="s">
        <v>2</v>
      </c>
      <c r="H7" s="33" t="s">
        <v>2</v>
      </c>
      <c r="I7" s="35" t="s">
        <v>2</v>
      </c>
      <c r="J7" s="37" t="s">
        <v>2</v>
      </c>
      <c r="K7" s="39" t="s">
        <v>2</v>
      </c>
      <c r="L7" s="41" t="s">
        <v>2</v>
      </c>
      <c r="M7" s="27" t="s">
        <v>55</v>
      </c>
      <c r="N7" s="18" t="s">
        <v>2</v>
      </c>
      <c r="O7" s="31" t="s">
        <v>2</v>
      </c>
      <c r="P7" s="31" t="s">
        <v>2</v>
      </c>
      <c r="Q7" s="31" t="s">
        <v>2</v>
      </c>
      <c r="R7" s="31" t="s">
        <v>2</v>
      </c>
      <c r="S7" s="18" t="s">
        <v>2</v>
      </c>
      <c r="T7" s="31" t="s">
        <v>53</v>
      </c>
      <c r="U7" s="31" t="s">
        <v>54</v>
      </c>
      <c r="V7" s="31" t="s">
        <v>2</v>
      </c>
      <c r="W7" s="31" t="s">
        <v>56</v>
      </c>
      <c r="X7" s="69" t="s">
        <v>2</v>
      </c>
      <c r="Y7" s="69" t="s">
        <v>2</v>
      </c>
      <c r="Z7" s="10" t="s">
        <v>2</v>
      </c>
      <c r="AA7" s="31" t="s">
        <v>57</v>
      </c>
      <c r="AB7" s="31" t="s">
        <v>58</v>
      </c>
      <c r="AC7" s="47" t="s">
        <v>2</v>
      </c>
      <c r="AD7" s="2"/>
    </row>
    <row r="8" spans="1:30" x14ac:dyDescent="0.25">
      <c r="A8" s="58"/>
      <c r="B8" s="60"/>
      <c r="C8" s="62"/>
      <c r="D8" s="28"/>
      <c r="E8" s="64"/>
      <c r="F8" s="66"/>
      <c r="G8" s="68"/>
      <c r="H8" s="34"/>
      <c r="I8" s="36"/>
      <c r="J8" s="38"/>
      <c r="K8" s="40"/>
      <c r="L8" s="42"/>
      <c r="M8" s="28"/>
      <c r="N8" s="18"/>
      <c r="O8" s="32"/>
      <c r="P8" s="32"/>
      <c r="Q8" s="32"/>
      <c r="R8" s="32"/>
      <c r="S8" s="18"/>
      <c r="T8" s="32"/>
      <c r="U8" s="32"/>
      <c r="V8" s="32"/>
      <c r="W8" s="32"/>
      <c r="X8" s="70"/>
      <c r="Y8" s="70"/>
      <c r="Z8" s="10"/>
      <c r="AA8" s="32"/>
      <c r="AB8" s="32"/>
      <c r="AC8" s="48"/>
      <c r="AD8" s="2"/>
    </row>
    <row r="9" spans="1:30" s="24" customFormat="1" ht="28.5" x14ac:dyDescent="0.25">
      <c r="A9" s="19" t="s">
        <v>3</v>
      </c>
      <c r="B9" s="20" t="s">
        <v>4</v>
      </c>
      <c r="C9" s="20" t="s">
        <v>5</v>
      </c>
      <c r="D9" s="20" t="s">
        <v>6</v>
      </c>
      <c r="E9" s="20" t="s">
        <v>4</v>
      </c>
      <c r="F9" s="20" t="s">
        <v>4</v>
      </c>
      <c r="G9" s="20"/>
      <c r="H9" s="20"/>
      <c r="I9" s="20"/>
      <c r="J9" s="20"/>
      <c r="K9" s="20"/>
      <c r="L9" s="20"/>
      <c r="M9" s="21">
        <v>1209270.4099999999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1104314</v>
      </c>
      <c r="V9" s="21">
        <v>812764.73</v>
      </c>
      <c r="W9" s="21">
        <v>766188.57</v>
      </c>
      <c r="X9" s="21">
        <v>0</v>
      </c>
      <c r="Y9" s="21">
        <v>0</v>
      </c>
      <c r="Z9" s="21">
        <v>766188.57</v>
      </c>
      <c r="AA9" s="21">
        <f>M9</f>
        <v>1209270.4099999999</v>
      </c>
      <c r="AB9" s="71">
        <f>SUM(AB10:AB12)</f>
        <v>1120177</v>
      </c>
      <c r="AC9" s="22">
        <v>0</v>
      </c>
      <c r="AD9" s="23"/>
    </row>
    <row r="10" spans="1:30" ht="75" outlineLevel="1" x14ac:dyDescent="0.25">
      <c r="A10" s="15" t="s">
        <v>7</v>
      </c>
      <c r="B10" s="16" t="s">
        <v>4</v>
      </c>
      <c r="C10" s="16" t="s">
        <v>8</v>
      </c>
      <c r="D10" s="16" t="s">
        <v>6</v>
      </c>
      <c r="E10" s="16" t="s">
        <v>4</v>
      </c>
      <c r="F10" s="16" t="s">
        <v>4</v>
      </c>
      <c r="G10" s="16"/>
      <c r="H10" s="16"/>
      <c r="I10" s="16"/>
      <c r="J10" s="16"/>
      <c r="K10" s="16"/>
      <c r="L10" s="16"/>
      <c r="M10" s="17">
        <v>1191762.3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1085314</v>
      </c>
      <c r="V10" s="17">
        <v>803806.94</v>
      </c>
      <c r="W10" s="17">
        <v>757230.78</v>
      </c>
      <c r="X10" s="17">
        <v>0</v>
      </c>
      <c r="Y10" s="17">
        <v>0</v>
      </c>
      <c r="Z10" s="17">
        <v>757230.78</v>
      </c>
      <c r="AA10" s="17">
        <f t="shared" ref="AA10:AA32" si="0">M10</f>
        <v>1191762.3</v>
      </c>
      <c r="AB10" s="72">
        <v>1102177</v>
      </c>
      <c r="AC10" s="4">
        <v>0</v>
      </c>
      <c r="AD10" s="2"/>
    </row>
    <row r="11" spans="1:30" outlineLevel="1" x14ac:dyDescent="0.25">
      <c r="A11" s="15" t="s">
        <v>9</v>
      </c>
      <c r="B11" s="16" t="s">
        <v>4</v>
      </c>
      <c r="C11" s="16" t="s">
        <v>10</v>
      </c>
      <c r="D11" s="16" t="s">
        <v>6</v>
      </c>
      <c r="E11" s="16" t="s">
        <v>4</v>
      </c>
      <c r="F11" s="16" t="s">
        <v>4</v>
      </c>
      <c r="G11" s="16"/>
      <c r="H11" s="16"/>
      <c r="I11" s="16"/>
      <c r="J11" s="16"/>
      <c r="K11" s="16"/>
      <c r="L11" s="16"/>
      <c r="M11" s="17">
        <v>2000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2000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f t="shared" si="0"/>
        <v>2000</v>
      </c>
      <c r="AB11" s="72">
        <v>2000</v>
      </c>
      <c r="AC11" s="4">
        <v>0</v>
      </c>
      <c r="AD11" s="2"/>
    </row>
    <row r="12" spans="1:30" ht="30" outlineLevel="1" x14ac:dyDescent="0.25">
      <c r="A12" s="15" t="s">
        <v>11</v>
      </c>
      <c r="B12" s="16" t="s">
        <v>4</v>
      </c>
      <c r="C12" s="16" t="s">
        <v>12</v>
      </c>
      <c r="D12" s="16" t="s">
        <v>6</v>
      </c>
      <c r="E12" s="16" t="s">
        <v>4</v>
      </c>
      <c r="F12" s="16" t="s">
        <v>4</v>
      </c>
      <c r="G12" s="16"/>
      <c r="H12" s="16"/>
      <c r="I12" s="16"/>
      <c r="J12" s="16"/>
      <c r="K12" s="16"/>
      <c r="L12" s="16"/>
      <c r="M12" s="17">
        <v>15508.11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17000</v>
      </c>
      <c r="V12" s="17">
        <v>8957.7900000000009</v>
      </c>
      <c r="W12" s="17">
        <v>8957.7900000000009</v>
      </c>
      <c r="X12" s="17">
        <v>0</v>
      </c>
      <c r="Y12" s="17">
        <v>0</v>
      </c>
      <c r="Z12" s="17">
        <v>8957.7900000000009</v>
      </c>
      <c r="AA12" s="17">
        <f t="shared" si="0"/>
        <v>15508.11</v>
      </c>
      <c r="AB12" s="72">
        <v>16000</v>
      </c>
      <c r="AC12" s="4">
        <v>0</v>
      </c>
      <c r="AD12" s="2"/>
    </row>
    <row r="13" spans="1:30" s="24" customFormat="1" x14ac:dyDescent="0.25">
      <c r="A13" s="19" t="s">
        <v>13</v>
      </c>
      <c r="B13" s="20" t="s">
        <v>4</v>
      </c>
      <c r="C13" s="20" t="s">
        <v>14</v>
      </c>
      <c r="D13" s="20" t="s">
        <v>6</v>
      </c>
      <c r="E13" s="20" t="s">
        <v>4</v>
      </c>
      <c r="F13" s="20" t="s">
        <v>4</v>
      </c>
      <c r="G13" s="20"/>
      <c r="H13" s="20"/>
      <c r="I13" s="20"/>
      <c r="J13" s="20"/>
      <c r="K13" s="20"/>
      <c r="L13" s="20"/>
      <c r="M13" s="21">
        <v>63200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63200</v>
      </c>
      <c r="V13" s="21">
        <v>12633.33</v>
      </c>
      <c r="W13" s="21">
        <v>12633.33</v>
      </c>
      <c r="X13" s="21">
        <v>0</v>
      </c>
      <c r="Y13" s="21">
        <v>0</v>
      </c>
      <c r="Z13" s="21">
        <v>12633.33</v>
      </c>
      <c r="AA13" s="21">
        <f t="shared" si="0"/>
        <v>63200</v>
      </c>
      <c r="AB13" s="71">
        <f>SUM(AB14)</f>
        <v>62800</v>
      </c>
      <c r="AC13" s="22">
        <v>0</v>
      </c>
      <c r="AD13" s="23"/>
    </row>
    <row r="14" spans="1:30" ht="30" outlineLevel="1" x14ac:dyDescent="0.25">
      <c r="A14" s="15" t="s">
        <v>15</v>
      </c>
      <c r="B14" s="16" t="s">
        <v>4</v>
      </c>
      <c r="C14" s="16" t="s">
        <v>16</v>
      </c>
      <c r="D14" s="16" t="s">
        <v>6</v>
      </c>
      <c r="E14" s="16" t="s">
        <v>4</v>
      </c>
      <c r="F14" s="16" t="s">
        <v>4</v>
      </c>
      <c r="G14" s="16"/>
      <c r="H14" s="16"/>
      <c r="I14" s="16"/>
      <c r="J14" s="16"/>
      <c r="K14" s="16"/>
      <c r="L14" s="16"/>
      <c r="M14" s="17">
        <v>63200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63200</v>
      </c>
      <c r="V14" s="17">
        <v>12633.33</v>
      </c>
      <c r="W14" s="17">
        <v>12633.33</v>
      </c>
      <c r="X14" s="17">
        <v>0</v>
      </c>
      <c r="Y14" s="17">
        <v>0</v>
      </c>
      <c r="Z14" s="17">
        <v>12633.33</v>
      </c>
      <c r="AA14" s="17">
        <f t="shared" si="0"/>
        <v>63200</v>
      </c>
      <c r="AB14" s="72">
        <v>62800</v>
      </c>
      <c r="AC14" s="4">
        <v>0</v>
      </c>
      <c r="AD14" s="2"/>
    </row>
    <row r="15" spans="1:30" s="24" customFormat="1" ht="57" x14ac:dyDescent="0.25">
      <c r="A15" s="19" t="s">
        <v>17</v>
      </c>
      <c r="B15" s="20" t="s">
        <v>4</v>
      </c>
      <c r="C15" s="20" t="s">
        <v>18</v>
      </c>
      <c r="D15" s="20" t="s">
        <v>6</v>
      </c>
      <c r="E15" s="20" t="s">
        <v>4</v>
      </c>
      <c r="F15" s="20" t="s">
        <v>4</v>
      </c>
      <c r="G15" s="20"/>
      <c r="H15" s="20"/>
      <c r="I15" s="20"/>
      <c r="J15" s="20"/>
      <c r="K15" s="20"/>
      <c r="L15" s="20"/>
      <c r="M15" s="21">
        <v>56521.96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10000</v>
      </c>
      <c r="V15" s="21">
        <v>55135.12</v>
      </c>
      <c r="W15" s="21">
        <v>55135.12</v>
      </c>
      <c r="X15" s="21">
        <v>0</v>
      </c>
      <c r="Y15" s="21">
        <v>0</v>
      </c>
      <c r="Z15" s="21">
        <v>55135.12</v>
      </c>
      <c r="AA15" s="21">
        <f t="shared" si="0"/>
        <v>56521.96</v>
      </c>
      <c r="AB15" s="71">
        <f>SUM(AB16)</f>
        <v>10000</v>
      </c>
      <c r="AC15" s="22">
        <v>0</v>
      </c>
      <c r="AD15" s="23"/>
    </row>
    <row r="16" spans="1:30" ht="60" outlineLevel="1" x14ac:dyDescent="0.25">
      <c r="A16" s="15" t="s">
        <v>19</v>
      </c>
      <c r="B16" s="16" t="s">
        <v>4</v>
      </c>
      <c r="C16" s="16" t="s">
        <v>20</v>
      </c>
      <c r="D16" s="16" t="s">
        <v>6</v>
      </c>
      <c r="E16" s="16" t="s">
        <v>4</v>
      </c>
      <c r="F16" s="16" t="s">
        <v>4</v>
      </c>
      <c r="G16" s="16"/>
      <c r="H16" s="16"/>
      <c r="I16" s="16"/>
      <c r="J16" s="16"/>
      <c r="K16" s="16"/>
      <c r="L16" s="16"/>
      <c r="M16" s="17">
        <v>56521.96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10000</v>
      </c>
      <c r="V16" s="17">
        <v>55135.12</v>
      </c>
      <c r="W16" s="17">
        <v>55135.12</v>
      </c>
      <c r="X16" s="17">
        <v>0</v>
      </c>
      <c r="Y16" s="17">
        <v>0</v>
      </c>
      <c r="Z16" s="17">
        <v>55135.12</v>
      </c>
      <c r="AA16" s="17">
        <f t="shared" si="0"/>
        <v>56521.96</v>
      </c>
      <c r="AB16" s="72">
        <v>10000</v>
      </c>
      <c r="AC16" s="4">
        <v>0</v>
      </c>
      <c r="AD16" s="2"/>
    </row>
    <row r="17" spans="1:30" s="24" customFormat="1" x14ac:dyDescent="0.25">
      <c r="A17" s="19" t="s">
        <v>21</v>
      </c>
      <c r="B17" s="20" t="s">
        <v>4</v>
      </c>
      <c r="C17" s="20" t="s">
        <v>22</v>
      </c>
      <c r="D17" s="20" t="s">
        <v>6</v>
      </c>
      <c r="E17" s="20" t="s">
        <v>4</v>
      </c>
      <c r="F17" s="20" t="s">
        <v>4</v>
      </c>
      <c r="G17" s="20"/>
      <c r="H17" s="20"/>
      <c r="I17" s="20"/>
      <c r="J17" s="20"/>
      <c r="K17" s="20"/>
      <c r="L17" s="20"/>
      <c r="M17" s="21">
        <v>223364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73640</v>
      </c>
      <c r="V17" s="21">
        <v>171804</v>
      </c>
      <c r="W17" s="21">
        <v>171804</v>
      </c>
      <c r="X17" s="21">
        <v>0</v>
      </c>
      <c r="Y17" s="21">
        <v>0</v>
      </c>
      <c r="Z17" s="21">
        <v>171804</v>
      </c>
      <c r="AA17" s="21">
        <f t="shared" si="0"/>
        <v>223364</v>
      </c>
      <c r="AB17" s="71">
        <f>SUM(AB18:AB19)</f>
        <v>529945.56000000006</v>
      </c>
      <c r="AC17" s="22">
        <v>0</v>
      </c>
      <c r="AD17" s="23"/>
    </row>
    <row r="18" spans="1:30" ht="30" outlineLevel="1" x14ac:dyDescent="0.25">
      <c r="A18" s="15" t="s">
        <v>23</v>
      </c>
      <c r="B18" s="16" t="s">
        <v>4</v>
      </c>
      <c r="C18" s="16" t="s">
        <v>24</v>
      </c>
      <c r="D18" s="16" t="s">
        <v>6</v>
      </c>
      <c r="E18" s="16" t="s">
        <v>4</v>
      </c>
      <c r="F18" s="16" t="s">
        <v>4</v>
      </c>
      <c r="G18" s="16"/>
      <c r="H18" s="16"/>
      <c r="I18" s="16"/>
      <c r="J18" s="16"/>
      <c r="K18" s="16"/>
      <c r="L18" s="16"/>
      <c r="M18" s="17">
        <v>223140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73140</v>
      </c>
      <c r="V18" s="17">
        <v>171804</v>
      </c>
      <c r="W18" s="17">
        <v>171804</v>
      </c>
      <c r="X18" s="17">
        <v>0</v>
      </c>
      <c r="Y18" s="17">
        <v>0</v>
      </c>
      <c r="Z18" s="17">
        <v>171804</v>
      </c>
      <c r="AA18" s="17">
        <f t="shared" si="0"/>
        <v>223140</v>
      </c>
      <c r="AB18" s="72">
        <v>235636</v>
      </c>
      <c r="AC18" s="4">
        <v>0</v>
      </c>
      <c r="AD18" s="2"/>
    </row>
    <row r="19" spans="1:30" ht="30" outlineLevel="1" x14ac:dyDescent="0.25">
      <c r="A19" s="15" t="s">
        <v>25</v>
      </c>
      <c r="B19" s="16" t="s">
        <v>4</v>
      </c>
      <c r="C19" s="16" t="s">
        <v>26</v>
      </c>
      <c r="D19" s="16" t="s">
        <v>6</v>
      </c>
      <c r="E19" s="16" t="s">
        <v>4</v>
      </c>
      <c r="F19" s="16" t="s">
        <v>4</v>
      </c>
      <c r="G19" s="16"/>
      <c r="H19" s="16"/>
      <c r="I19" s="16"/>
      <c r="J19" s="16"/>
      <c r="K19" s="16"/>
      <c r="L19" s="16"/>
      <c r="M19" s="17">
        <v>224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500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f t="shared" si="0"/>
        <v>224</v>
      </c>
      <c r="AB19" s="72">
        <v>294309.56</v>
      </c>
      <c r="AC19" s="4">
        <v>0</v>
      </c>
      <c r="AD19" s="2"/>
    </row>
    <row r="20" spans="1:30" s="24" customFormat="1" ht="28.5" x14ac:dyDescent="0.25">
      <c r="A20" s="19" t="s">
        <v>27</v>
      </c>
      <c r="B20" s="20" t="s">
        <v>4</v>
      </c>
      <c r="C20" s="20" t="s">
        <v>28</v>
      </c>
      <c r="D20" s="20" t="s">
        <v>6</v>
      </c>
      <c r="E20" s="20" t="s">
        <v>4</v>
      </c>
      <c r="F20" s="20" t="s">
        <v>4</v>
      </c>
      <c r="G20" s="20"/>
      <c r="H20" s="20"/>
      <c r="I20" s="20"/>
      <c r="J20" s="20"/>
      <c r="K20" s="20"/>
      <c r="L20" s="20"/>
      <c r="M20" s="21">
        <v>442773.87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245377</v>
      </c>
      <c r="V20" s="21">
        <v>325772.03999999998</v>
      </c>
      <c r="W20" s="21">
        <v>325361.51</v>
      </c>
      <c r="X20" s="21">
        <v>0</v>
      </c>
      <c r="Y20" s="21">
        <v>0</v>
      </c>
      <c r="Z20" s="21">
        <v>325361.51</v>
      </c>
      <c r="AA20" s="21">
        <f t="shared" si="0"/>
        <v>442773.87</v>
      </c>
      <c r="AB20" s="71">
        <f>SUM(AB21:AB22)</f>
        <v>455749.04</v>
      </c>
      <c r="AC20" s="22">
        <v>0</v>
      </c>
      <c r="AD20" s="23"/>
    </row>
    <row r="21" spans="1:30" outlineLevel="1" x14ac:dyDescent="0.25">
      <c r="A21" s="15" t="s">
        <v>29</v>
      </c>
      <c r="B21" s="16" t="s">
        <v>4</v>
      </c>
      <c r="C21" s="16" t="s">
        <v>30</v>
      </c>
      <c r="D21" s="16" t="s">
        <v>6</v>
      </c>
      <c r="E21" s="16" t="s">
        <v>4</v>
      </c>
      <c r="F21" s="16" t="s">
        <v>4</v>
      </c>
      <c r="G21" s="16"/>
      <c r="H21" s="16"/>
      <c r="I21" s="16"/>
      <c r="J21" s="16"/>
      <c r="K21" s="16"/>
      <c r="L21" s="16"/>
      <c r="M21" s="17">
        <v>10000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10000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f t="shared" si="0"/>
        <v>10000</v>
      </c>
      <c r="AB21" s="72">
        <v>10000</v>
      </c>
      <c r="AC21" s="4">
        <v>0</v>
      </c>
      <c r="AD21" s="2"/>
    </row>
    <row r="22" spans="1:30" outlineLevel="1" x14ac:dyDescent="0.25">
      <c r="A22" s="15" t="s">
        <v>31</v>
      </c>
      <c r="B22" s="16" t="s">
        <v>4</v>
      </c>
      <c r="C22" s="16" t="s">
        <v>32</v>
      </c>
      <c r="D22" s="16" t="s">
        <v>6</v>
      </c>
      <c r="E22" s="16" t="s">
        <v>4</v>
      </c>
      <c r="F22" s="16" t="s">
        <v>4</v>
      </c>
      <c r="G22" s="16"/>
      <c r="H22" s="16"/>
      <c r="I22" s="16"/>
      <c r="J22" s="16"/>
      <c r="K22" s="16"/>
      <c r="L22" s="16"/>
      <c r="M22" s="17">
        <v>432773.87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235377</v>
      </c>
      <c r="V22" s="17">
        <v>325772.03999999998</v>
      </c>
      <c r="W22" s="17">
        <v>325361.51</v>
      </c>
      <c r="X22" s="17">
        <v>0</v>
      </c>
      <c r="Y22" s="17">
        <v>0</v>
      </c>
      <c r="Z22" s="17">
        <v>325361.51</v>
      </c>
      <c r="AA22" s="17">
        <f t="shared" si="0"/>
        <v>432773.87</v>
      </c>
      <c r="AB22" s="72">
        <v>445749.04</v>
      </c>
      <c r="AC22" s="4">
        <v>0</v>
      </c>
      <c r="AD22" s="2"/>
    </row>
    <row r="23" spans="1:30" s="24" customFormat="1" x14ac:dyDescent="0.25">
      <c r="A23" s="19" t="s">
        <v>33</v>
      </c>
      <c r="B23" s="20" t="s">
        <v>4</v>
      </c>
      <c r="C23" s="20" t="s">
        <v>34</v>
      </c>
      <c r="D23" s="20" t="s">
        <v>6</v>
      </c>
      <c r="E23" s="20" t="s">
        <v>4</v>
      </c>
      <c r="F23" s="20" t="s">
        <v>4</v>
      </c>
      <c r="G23" s="20"/>
      <c r="H23" s="20"/>
      <c r="I23" s="20"/>
      <c r="J23" s="20"/>
      <c r="K23" s="20"/>
      <c r="L23" s="20"/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1000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f t="shared" si="0"/>
        <v>0</v>
      </c>
      <c r="AB23" s="71">
        <f>SUM(AB24)</f>
        <v>1000</v>
      </c>
      <c r="AC23" s="22">
        <v>0</v>
      </c>
      <c r="AD23" s="23"/>
    </row>
    <row r="24" spans="1:30" outlineLevel="1" x14ac:dyDescent="0.25">
      <c r="A24" s="15" t="s">
        <v>35</v>
      </c>
      <c r="B24" s="16" t="s">
        <v>4</v>
      </c>
      <c r="C24" s="16" t="s">
        <v>36</v>
      </c>
      <c r="D24" s="16" t="s">
        <v>6</v>
      </c>
      <c r="E24" s="16" t="s">
        <v>4</v>
      </c>
      <c r="F24" s="16" t="s">
        <v>4</v>
      </c>
      <c r="G24" s="16"/>
      <c r="H24" s="16"/>
      <c r="I24" s="16"/>
      <c r="J24" s="16"/>
      <c r="K24" s="16"/>
      <c r="L24" s="16"/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1000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f t="shared" si="0"/>
        <v>0</v>
      </c>
      <c r="AB24" s="72">
        <v>1000</v>
      </c>
      <c r="AC24" s="4">
        <v>0</v>
      </c>
      <c r="AD24" s="2"/>
    </row>
    <row r="25" spans="1:30" s="24" customFormat="1" ht="28.5" x14ac:dyDescent="0.25">
      <c r="A25" s="19" t="s">
        <v>37</v>
      </c>
      <c r="B25" s="20" t="s">
        <v>4</v>
      </c>
      <c r="C25" s="20" t="s">
        <v>38</v>
      </c>
      <c r="D25" s="20" t="s">
        <v>6</v>
      </c>
      <c r="E25" s="20" t="s">
        <v>4</v>
      </c>
      <c r="F25" s="20" t="s">
        <v>4</v>
      </c>
      <c r="G25" s="20"/>
      <c r="H25" s="20"/>
      <c r="I25" s="20"/>
      <c r="J25" s="20"/>
      <c r="K25" s="20"/>
      <c r="L25" s="20"/>
      <c r="M25" s="21">
        <v>4997977.01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871414</v>
      </c>
      <c r="V25" s="21">
        <v>3298108.26</v>
      </c>
      <c r="W25" s="21">
        <v>3188108.26</v>
      </c>
      <c r="X25" s="21">
        <v>0</v>
      </c>
      <c r="Y25" s="21">
        <v>0</v>
      </c>
      <c r="Z25" s="21">
        <v>3188108.26</v>
      </c>
      <c r="AA25" s="21">
        <f t="shared" si="0"/>
        <v>4997977.01</v>
      </c>
      <c r="AB25" s="71">
        <f>SUM(AB26:AB27)</f>
        <v>977433</v>
      </c>
      <c r="AC25" s="22">
        <v>0</v>
      </c>
      <c r="AD25" s="23"/>
    </row>
    <row r="26" spans="1:30" outlineLevel="1" x14ac:dyDescent="0.25">
      <c r="A26" s="15" t="s">
        <v>39</v>
      </c>
      <c r="B26" s="16" t="s">
        <v>4</v>
      </c>
      <c r="C26" s="16" t="s">
        <v>40</v>
      </c>
      <c r="D26" s="16" t="s">
        <v>6</v>
      </c>
      <c r="E26" s="16" t="s">
        <v>4</v>
      </c>
      <c r="F26" s="16" t="s">
        <v>4</v>
      </c>
      <c r="G26" s="16"/>
      <c r="H26" s="16"/>
      <c r="I26" s="16"/>
      <c r="J26" s="16"/>
      <c r="K26" s="16"/>
      <c r="L26" s="16"/>
      <c r="M26" s="17">
        <v>4997977.01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871414</v>
      </c>
      <c r="V26" s="17">
        <v>3298108.26</v>
      </c>
      <c r="W26" s="17">
        <v>3188108.26</v>
      </c>
      <c r="X26" s="17">
        <v>0</v>
      </c>
      <c r="Y26" s="17">
        <v>0</v>
      </c>
      <c r="Z26" s="17">
        <v>3188108.26</v>
      </c>
      <c r="AA26" s="17">
        <f t="shared" si="0"/>
        <v>4997977.01</v>
      </c>
      <c r="AB26" s="72">
        <v>915765</v>
      </c>
      <c r="AC26" s="4">
        <v>0</v>
      </c>
      <c r="AD26" s="2"/>
    </row>
    <row r="27" spans="1:30" ht="30" outlineLevel="1" x14ac:dyDescent="0.25">
      <c r="A27" s="15" t="s">
        <v>59</v>
      </c>
      <c r="B27" s="16"/>
      <c r="C27" s="73" t="s">
        <v>60</v>
      </c>
      <c r="D27" s="16"/>
      <c r="E27" s="16"/>
      <c r="F27" s="16"/>
      <c r="G27" s="16"/>
      <c r="H27" s="16"/>
      <c r="I27" s="16"/>
      <c r="J27" s="16"/>
      <c r="K27" s="16"/>
      <c r="L27" s="16"/>
      <c r="M27" s="17">
        <v>0</v>
      </c>
      <c r="N27" s="17"/>
      <c r="O27" s="17"/>
      <c r="P27" s="17"/>
      <c r="Q27" s="17"/>
      <c r="R27" s="17"/>
      <c r="S27" s="17"/>
      <c r="T27" s="17"/>
      <c r="U27" s="17"/>
      <c r="V27" s="17"/>
      <c r="W27" s="17">
        <v>0</v>
      </c>
      <c r="X27" s="17"/>
      <c r="Y27" s="17"/>
      <c r="Z27" s="17"/>
      <c r="AA27" s="17">
        <f t="shared" si="0"/>
        <v>0</v>
      </c>
      <c r="AB27" s="72">
        <v>61668</v>
      </c>
      <c r="AC27" s="4"/>
      <c r="AD27" s="2"/>
    </row>
    <row r="28" spans="1:30" s="24" customFormat="1" x14ac:dyDescent="0.25">
      <c r="A28" s="19" t="s">
        <v>41</v>
      </c>
      <c r="B28" s="20" t="s">
        <v>4</v>
      </c>
      <c r="C28" s="20" t="s">
        <v>42</v>
      </c>
      <c r="D28" s="20" t="s">
        <v>6</v>
      </c>
      <c r="E28" s="20" t="s">
        <v>4</v>
      </c>
      <c r="F28" s="20" t="s">
        <v>4</v>
      </c>
      <c r="G28" s="20"/>
      <c r="H28" s="20"/>
      <c r="I28" s="20"/>
      <c r="J28" s="20"/>
      <c r="K28" s="20"/>
      <c r="L28" s="20"/>
      <c r="M28" s="21">
        <v>14582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500</v>
      </c>
      <c r="V28" s="21">
        <v>10923.75</v>
      </c>
      <c r="W28" s="21">
        <v>10923.75</v>
      </c>
      <c r="X28" s="21">
        <v>0</v>
      </c>
      <c r="Y28" s="21">
        <v>0</v>
      </c>
      <c r="Z28" s="21">
        <v>10923.75</v>
      </c>
      <c r="AA28" s="21">
        <f t="shared" si="0"/>
        <v>14582</v>
      </c>
      <c r="AB28" s="71">
        <f>SUM(AB29)</f>
        <v>500</v>
      </c>
      <c r="AC28" s="22">
        <v>0</v>
      </c>
      <c r="AD28" s="23"/>
    </row>
    <row r="29" spans="1:30" outlineLevel="1" x14ac:dyDescent="0.25">
      <c r="A29" s="15" t="s">
        <v>43</v>
      </c>
      <c r="B29" s="16" t="s">
        <v>4</v>
      </c>
      <c r="C29" s="16" t="s">
        <v>44</v>
      </c>
      <c r="D29" s="16" t="s">
        <v>6</v>
      </c>
      <c r="E29" s="16" t="s">
        <v>4</v>
      </c>
      <c r="F29" s="16" t="s">
        <v>4</v>
      </c>
      <c r="G29" s="16"/>
      <c r="H29" s="16"/>
      <c r="I29" s="16"/>
      <c r="J29" s="16"/>
      <c r="K29" s="16"/>
      <c r="L29" s="16"/>
      <c r="M29" s="17">
        <v>14582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500</v>
      </c>
      <c r="V29" s="17">
        <v>10923.75</v>
      </c>
      <c r="W29" s="17">
        <v>10923.75</v>
      </c>
      <c r="X29" s="17">
        <v>0</v>
      </c>
      <c r="Y29" s="17">
        <v>0</v>
      </c>
      <c r="Z29" s="17">
        <v>10923.75</v>
      </c>
      <c r="AA29" s="17">
        <f t="shared" si="0"/>
        <v>14582</v>
      </c>
      <c r="AB29" s="72">
        <v>500</v>
      </c>
      <c r="AC29" s="4">
        <v>0</v>
      </c>
      <c r="AD29" s="2"/>
    </row>
    <row r="30" spans="1:30" s="24" customFormat="1" ht="28.5" x14ac:dyDescent="0.25">
      <c r="A30" s="19" t="s">
        <v>45</v>
      </c>
      <c r="B30" s="20" t="s">
        <v>4</v>
      </c>
      <c r="C30" s="20" t="s">
        <v>46</v>
      </c>
      <c r="D30" s="20" t="s">
        <v>6</v>
      </c>
      <c r="E30" s="20" t="s">
        <v>4</v>
      </c>
      <c r="F30" s="20" t="s">
        <v>4</v>
      </c>
      <c r="G30" s="20"/>
      <c r="H30" s="20"/>
      <c r="I30" s="20"/>
      <c r="J30" s="20"/>
      <c r="K30" s="20"/>
      <c r="L30" s="20"/>
      <c r="M30" s="21">
        <v>500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500</v>
      </c>
      <c r="V30" s="21">
        <v>0</v>
      </c>
      <c r="W30" s="21">
        <v>0</v>
      </c>
      <c r="X30" s="21">
        <v>0</v>
      </c>
      <c r="Y30" s="21">
        <v>0</v>
      </c>
      <c r="Z30" s="21">
        <v>0</v>
      </c>
      <c r="AA30" s="21">
        <f t="shared" si="0"/>
        <v>500</v>
      </c>
      <c r="AB30" s="71">
        <f>SUM(AB31)</f>
        <v>500</v>
      </c>
      <c r="AC30" s="22">
        <v>0</v>
      </c>
      <c r="AD30" s="23"/>
    </row>
    <row r="31" spans="1:30" outlineLevel="1" x14ac:dyDescent="0.25">
      <c r="A31" s="15" t="s">
        <v>47</v>
      </c>
      <c r="B31" s="16" t="s">
        <v>4</v>
      </c>
      <c r="C31" s="16" t="s">
        <v>48</v>
      </c>
      <c r="D31" s="16" t="s">
        <v>6</v>
      </c>
      <c r="E31" s="16" t="s">
        <v>4</v>
      </c>
      <c r="F31" s="16" t="s">
        <v>4</v>
      </c>
      <c r="G31" s="16"/>
      <c r="H31" s="16"/>
      <c r="I31" s="16"/>
      <c r="J31" s="16"/>
      <c r="K31" s="16"/>
      <c r="L31" s="16"/>
      <c r="M31" s="17">
        <v>500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500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f t="shared" si="0"/>
        <v>500</v>
      </c>
      <c r="AB31" s="72">
        <v>500</v>
      </c>
      <c r="AC31" s="4">
        <v>0</v>
      </c>
      <c r="AD31" s="2"/>
    </row>
    <row r="32" spans="1:30" s="24" customFormat="1" ht="19.5" customHeight="1" x14ac:dyDescent="0.25">
      <c r="A32" s="45" t="s">
        <v>49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25">
        <v>7008189.25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2369945</v>
      </c>
      <c r="V32" s="25">
        <v>4687141.2300000004</v>
      </c>
      <c r="W32" s="25">
        <v>4530154.54</v>
      </c>
      <c r="X32" s="25">
        <v>0</v>
      </c>
      <c r="Y32" s="25">
        <v>0</v>
      </c>
      <c r="Z32" s="25">
        <v>4530154.54</v>
      </c>
      <c r="AA32" s="21">
        <f t="shared" si="0"/>
        <v>7008189.25</v>
      </c>
      <c r="AB32" s="71">
        <f>SUM(AB9+AB13+AB15+AB17+AB20+AB23+AB25+AB28+AB30)</f>
        <v>3158104.6</v>
      </c>
      <c r="AC32" s="26">
        <v>0</v>
      </c>
      <c r="AD32" s="23"/>
    </row>
    <row r="33" spans="1:30" ht="12.75" customHeight="1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7"/>
      <c r="N33" s="7"/>
      <c r="O33" s="7"/>
      <c r="P33" s="7"/>
      <c r="Q33" s="7"/>
      <c r="R33" s="7"/>
      <c r="S33" s="7"/>
      <c r="T33" s="7"/>
      <c r="U33" s="7"/>
      <c r="V33" s="7" t="s">
        <v>2</v>
      </c>
      <c r="W33" s="7"/>
      <c r="X33" s="7"/>
      <c r="Y33" s="7"/>
      <c r="Z33" s="7" t="s">
        <v>2</v>
      </c>
      <c r="AA33" s="7"/>
      <c r="AB33" s="7"/>
      <c r="AC33" s="2"/>
      <c r="AD33" s="2"/>
    </row>
    <row r="34" spans="1:30" x14ac:dyDescent="0.25">
      <c r="A34" s="43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12"/>
      <c r="X34" s="12"/>
      <c r="Y34" s="12"/>
      <c r="Z34" s="12"/>
      <c r="AA34" s="12"/>
      <c r="AB34" s="12"/>
      <c r="AC34" s="5"/>
      <c r="AD34" s="2"/>
    </row>
  </sheetData>
  <mergeCells count="34">
    <mergeCell ref="AC7:AC8"/>
    <mergeCell ref="A1:M1"/>
    <mergeCell ref="A2:M2"/>
    <mergeCell ref="A4:AA4"/>
    <mergeCell ref="A5:AA5"/>
    <mergeCell ref="A6:AC6"/>
    <mergeCell ref="A7:A8"/>
    <mergeCell ref="B7:B8"/>
    <mergeCell ref="C7:C8"/>
    <mergeCell ref="D7:D8"/>
    <mergeCell ref="E7:E8"/>
    <mergeCell ref="F7:F8"/>
    <mergeCell ref="G7:G8"/>
    <mergeCell ref="Y7:Y8"/>
    <mergeCell ref="W7:W8"/>
    <mergeCell ref="X7:X8"/>
    <mergeCell ref="A34:V34"/>
    <mergeCell ref="A32:L32"/>
    <mergeCell ref="O7:O8"/>
    <mergeCell ref="P7:P8"/>
    <mergeCell ref="Q7:Q8"/>
    <mergeCell ref="R7:R8"/>
    <mergeCell ref="T7:T8"/>
    <mergeCell ref="U7:U8"/>
    <mergeCell ref="M7:M8"/>
    <mergeCell ref="A3:AB3"/>
    <mergeCell ref="V7:V8"/>
    <mergeCell ref="H7:H8"/>
    <mergeCell ref="I7:I8"/>
    <mergeCell ref="J7:J8"/>
    <mergeCell ref="K7:K8"/>
    <mergeCell ref="L7:L8"/>
    <mergeCell ref="AA7:AA8"/>
    <mergeCell ref="AB7:AB8"/>
  </mergeCells>
  <pageMargins left="0.59027779999999996" right="0.59027779999999996" top="0.59027779999999996" bottom="0.59027779999999996" header="0.39374999999999999" footer="0.39374999999999999"/>
  <pageSetup paperSize="9" scale="7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0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22.10.2018 15:27:45)&lt;/VariantName&gt;&#10;  &lt;VariantLink&gt;5878759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B875B30-16F9-4B65-A736-6BE5C68FFD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UCHNOV43\Kozilova</dc:creator>
  <cp:lastModifiedBy>Пользователь Windows</cp:lastModifiedBy>
  <cp:lastPrinted>2021-11-02T11:43:21Z</cp:lastPrinted>
  <dcterms:created xsi:type="dcterms:W3CDTF">2021-11-02T11:36:57Z</dcterms:created>
  <dcterms:modified xsi:type="dcterms:W3CDTF">2021-11-12T06:44:45Z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22.10.2018 15_27_45)(10).xlsx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user_24_22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